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D:\EJE\2021\Procesos 2021\Consultoria Individual\"/>
    </mc:Choice>
  </mc:AlternateContent>
  <xr:revisionPtr revIDLastSave="0" documentId="13_ncr:1_{066F1B70-4577-4BAB-A12A-E3A96BFDAF5A}" xr6:coauthVersionLast="46" xr6:coauthVersionMax="46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Evaluacion BID" sheetId="6" state="hidden" r:id="rId1"/>
    <sheet name="Hoja1" sheetId="7" state="hidden" r:id="rId2"/>
    <sheet name="Evaluación" sheetId="8" state="hidden" r:id="rId3"/>
    <sheet name="Eva 11.02.2014" sheetId="10" state="hidden" r:id="rId4"/>
    <sheet name="FORMATO CV" sheetId="9" r:id="rId5"/>
  </sheets>
  <definedNames>
    <definedName name="_xlnm.Print_Area" localSheetId="4">'FORMATO CV'!$B$1:$M$127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5" i="9" l="1"/>
  <c r="K125" i="9" s="1"/>
  <c r="I124" i="9"/>
  <c r="K124" i="9" s="1"/>
  <c r="I123" i="9"/>
  <c r="K123" i="9" s="1"/>
  <c r="I122" i="9"/>
  <c r="K122" i="9" s="1"/>
  <c r="I121" i="9"/>
  <c r="K121" i="9" s="1"/>
  <c r="I120" i="9"/>
  <c r="J120" i="9" s="1"/>
  <c r="I119" i="9"/>
  <c r="K119" i="9" s="1"/>
  <c r="I118" i="9"/>
  <c r="K118" i="9" s="1"/>
  <c r="I117" i="9"/>
  <c r="K117" i="9" s="1"/>
  <c r="I116" i="9"/>
  <c r="K116" i="9" s="1"/>
  <c r="I115" i="9"/>
  <c r="K115" i="9" s="1"/>
  <c r="I114" i="9"/>
  <c r="K114" i="9" s="1"/>
  <c r="I113" i="9"/>
  <c r="K113" i="9" s="1"/>
  <c r="I112" i="9"/>
  <c r="K112" i="9" s="1"/>
  <c r="I111" i="9"/>
  <c r="K111" i="9" s="1"/>
  <c r="L120" i="9" l="1"/>
  <c r="I126" i="9"/>
  <c r="J112" i="9"/>
  <c r="L112" i="9" s="1"/>
  <c r="J116" i="9"/>
  <c r="L116" i="9" s="1"/>
  <c r="J122" i="9"/>
  <c r="L122" i="9" s="1"/>
  <c r="K120" i="9"/>
  <c r="J111" i="9"/>
  <c r="L111" i="9" s="1"/>
  <c r="J113" i="9"/>
  <c r="L113" i="9" s="1"/>
  <c r="J115" i="9"/>
  <c r="L115" i="9" s="1"/>
  <c r="J117" i="9"/>
  <c r="L117" i="9" s="1"/>
  <c r="J119" i="9"/>
  <c r="L119" i="9" s="1"/>
  <c r="J121" i="9"/>
  <c r="L121" i="9" s="1"/>
  <c r="J123" i="9"/>
  <c r="L123" i="9" s="1"/>
  <c r="J125" i="9"/>
  <c r="L125" i="9" s="1"/>
  <c r="J114" i="9"/>
  <c r="L114" i="9" s="1"/>
  <c r="J118" i="9"/>
  <c r="L118" i="9" s="1"/>
  <c r="J124" i="9"/>
  <c r="L124" i="9" s="1"/>
  <c r="I54" i="9"/>
  <c r="J54" i="9" s="1"/>
  <c r="I55" i="9"/>
  <c r="J55" i="9" s="1"/>
  <c r="I56" i="9"/>
  <c r="J56" i="9" s="1"/>
  <c r="I57" i="9"/>
  <c r="J57" i="9" s="1"/>
  <c r="I58" i="9"/>
  <c r="J58" i="9" s="1"/>
  <c r="I105" i="9"/>
  <c r="J105" i="9" s="1"/>
  <c r="I104" i="9"/>
  <c r="K104" i="9" s="1"/>
  <c r="I103" i="9"/>
  <c r="K103" i="9" s="1"/>
  <c r="I102" i="9"/>
  <c r="J102" i="9" s="1"/>
  <c r="I101" i="9"/>
  <c r="K101" i="9" s="1"/>
  <c r="I100" i="9"/>
  <c r="K100" i="9" s="1"/>
  <c r="I99" i="9"/>
  <c r="J99" i="9" s="1"/>
  <c r="I98" i="9"/>
  <c r="K98" i="9" s="1"/>
  <c r="I97" i="9"/>
  <c r="K97" i="9" s="1"/>
  <c r="I96" i="9"/>
  <c r="J96" i="9" s="1"/>
  <c r="I95" i="9"/>
  <c r="K95" i="9" s="1"/>
  <c r="I94" i="9"/>
  <c r="J94" i="9" s="1"/>
  <c r="I93" i="9"/>
  <c r="K93" i="9" s="1"/>
  <c r="I92" i="9"/>
  <c r="J92" i="9" s="1"/>
  <c r="I91" i="9"/>
  <c r="I106" i="9" s="1"/>
  <c r="K126" i="9" l="1"/>
  <c r="J126" i="9"/>
  <c r="K58" i="9"/>
  <c r="L58" i="9" s="1"/>
  <c r="K56" i="9"/>
  <c r="L56" i="9" s="1"/>
  <c r="K55" i="9"/>
  <c r="L55" i="9" s="1"/>
  <c r="K54" i="9"/>
  <c r="L54" i="9" s="1"/>
  <c r="K57" i="9"/>
  <c r="L57" i="9" s="1"/>
  <c r="K106" i="9"/>
  <c r="J106" i="9"/>
  <c r="J91" i="9"/>
  <c r="J93" i="9"/>
  <c r="L93" i="9" s="1"/>
  <c r="J95" i="9"/>
  <c r="L95" i="9" s="1"/>
  <c r="J97" i="9"/>
  <c r="L97" i="9" s="1"/>
  <c r="J98" i="9"/>
  <c r="L98" i="9" s="1"/>
  <c r="J100" i="9"/>
  <c r="L100" i="9" s="1"/>
  <c r="J101" i="9"/>
  <c r="L101" i="9" s="1"/>
  <c r="J103" i="9"/>
  <c r="L103" i="9" s="1"/>
  <c r="J104" i="9"/>
  <c r="L104" i="9" s="1"/>
  <c r="K91" i="9"/>
  <c r="K92" i="9"/>
  <c r="L92" i="9" s="1"/>
  <c r="K94" i="9"/>
  <c r="L94" i="9" s="1"/>
  <c r="K96" i="9"/>
  <c r="L96" i="9" s="1"/>
  <c r="K99" i="9"/>
  <c r="L99" i="9" s="1"/>
  <c r="K102" i="9"/>
  <c r="L102" i="9" s="1"/>
  <c r="K105" i="9"/>
  <c r="L105" i="9" s="1"/>
  <c r="I84" i="9"/>
  <c r="K84" i="9" s="1"/>
  <c r="I85" i="9"/>
  <c r="J85" i="9" s="1"/>
  <c r="I63" i="9"/>
  <c r="K63" i="9" s="1"/>
  <c r="I64" i="9"/>
  <c r="J64" i="9" s="1"/>
  <c r="I83" i="9"/>
  <c r="K83" i="9" s="1"/>
  <c r="I82" i="9"/>
  <c r="K82" i="9" s="1"/>
  <c r="I81" i="9"/>
  <c r="K81" i="9" s="1"/>
  <c r="I80" i="9"/>
  <c r="J80" i="9" s="1"/>
  <c r="I79" i="9"/>
  <c r="K79" i="9" s="1"/>
  <c r="I78" i="9"/>
  <c r="K78" i="9" s="1"/>
  <c r="I77" i="9"/>
  <c r="K77" i="9" s="1"/>
  <c r="I76" i="9"/>
  <c r="J76" i="9" s="1"/>
  <c r="I75" i="9"/>
  <c r="K75" i="9" s="1"/>
  <c r="I74" i="9"/>
  <c r="K74" i="9" s="1"/>
  <c r="I73" i="9"/>
  <c r="K73" i="9" s="1"/>
  <c r="I72" i="9"/>
  <c r="J72" i="9" s="1"/>
  <c r="I71" i="9"/>
  <c r="K71" i="9" s="1"/>
  <c r="J127" i="9" l="1"/>
  <c r="L126" i="9"/>
  <c r="J107" i="9"/>
  <c r="L106" i="9"/>
  <c r="L91" i="9"/>
  <c r="J63" i="9"/>
  <c r="L63" i="9" s="1"/>
  <c r="K85" i="9"/>
  <c r="L85" i="9" s="1"/>
  <c r="J84" i="9"/>
  <c r="L84" i="9" s="1"/>
  <c r="K64" i="9"/>
  <c r="L64" i="9" s="1"/>
  <c r="I86" i="9"/>
  <c r="J74" i="9"/>
  <c r="L74" i="9" s="1"/>
  <c r="J78" i="9"/>
  <c r="L78" i="9" s="1"/>
  <c r="J82" i="9"/>
  <c r="L82" i="9" s="1"/>
  <c r="K72" i="9"/>
  <c r="L72" i="9" s="1"/>
  <c r="K76" i="9"/>
  <c r="L76" i="9" s="1"/>
  <c r="K80" i="9"/>
  <c r="L80" i="9" s="1"/>
  <c r="J71" i="9"/>
  <c r="L71" i="9" s="1"/>
  <c r="J73" i="9"/>
  <c r="L73" i="9" s="1"/>
  <c r="J75" i="9"/>
  <c r="L75" i="9" s="1"/>
  <c r="J77" i="9"/>
  <c r="L77" i="9" s="1"/>
  <c r="J79" i="9"/>
  <c r="L79" i="9" s="1"/>
  <c r="J81" i="9"/>
  <c r="L81" i="9" s="1"/>
  <c r="J83" i="9"/>
  <c r="L83" i="9" s="1"/>
  <c r="I62" i="9"/>
  <c r="K62" i="9" s="1"/>
  <c r="I61" i="9"/>
  <c r="K61" i="9" s="1"/>
  <c r="I60" i="9"/>
  <c r="J60" i="9" s="1"/>
  <c r="I59" i="9"/>
  <c r="K59" i="9" s="1"/>
  <c r="I53" i="9"/>
  <c r="K53" i="9" s="1"/>
  <c r="I52" i="9"/>
  <c r="K52" i="9" s="1"/>
  <c r="J86" i="9" l="1"/>
  <c r="K86" i="9"/>
  <c r="J59" i="9"/>
  <c r="L59" i="9" s="1"/>
  <c r="J62" i="9"/>
  <c r="L62" i="9" s="1"/>
  <c r="J61" i="9"/>
  <c r="L61" i="9" s="1"/>
  <c r="K60" i="9"/>
  <c r="L60" i="9" s="1"/>
  <c r="J53" i="9"/>
  <c r="L53" i="9" s="1"/>
  <c r="J52" i="9"/>
  <c r="L52" i="9" s="1"/>
  <c r="J87" i="9" l="1"/>
  <c r="L86" i="9"/>
  <c r="I51" i="9"/>
  <c r="J51" i="9" s="1"/>
  <c r="I49" i="9"/>
  <c r="K51" i="9" l="1"/>
  <c r="L51" i="9" s="1"/>
  <c r="I50" i="9" l="1"/>
  <c r="J50" i="9" s="1"/>
  <c r="K49" i="9"/>
  <c r="K50" i="9" l="1"/>
  <c r="L50" i="9" s="1"/>
  <c r="J49" i="9"/>
  <c r="L49" i="9" s="1"/>
  <c r="I47" i="9" l="1"/>
  <c r="I45" i="9" l="1"/>
  <c r="I48" i="9" l="1"/>
  <c r="J48" i="9" s="1"/>
  <c r="J47" i="9"/>
  <c r="I46" i="9"/>
  <c r="J46" i="9" s="1"/>
  <c r="K45" i="9"/>
  <c r="J45" i="9"/>
  <c r="I65" i="9" l="1"/>
  <c r="J65" i="9" s="1"/>
  <c r="K48" i="9"/>
  <c r="L48" i="9" s="1"/>
  <c r="K47" i="9"/>
  <c r="L47" i="9" s="1"/>
  <c r="L45" i="9"/>
  <c r="K46" i="9"/>
  <c r="L46" i="9" s="1"/>
  <c r="K65" i="9" l="1"/>
  <c r="L65" i="9" s="1"/>
  <c r="J66" i="9" l="1"/>
  <c r="J31" i="10" l="1"/>
  <c r="H31" i="10"/>
  <c r="F31" i="10"/>
  <c r="J31" i="8"/>
  <c r="H31" i="8"/>
  <c r="F31" i="8"/>
  <c r="N19" i="6"/>
  <c r="N14" i="6"/>
  <c r="N24" i="6" s="1"/>
  <c r="N11" i="6"/>
  <c r="N7" i="6"/>
  <c r="K19" i="6"/>
  <c r="K14" i="6"/>
  <c r="K24" i="6" s="1"/>
  <c r="K11" i="6"/>
  <c r="K7" i="6"/>
  <c r="N2" i="7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H7" i="6"/>
  <c r="E20" i="6"/>
  <c r="H19" i="6"/>
  <c r="E15" i="6"/>
  <c r="H14" i="6"/>
  <c r="E12" i="6"/>
  <c r="H11" i="6"/>
  <c r="E8" i="6"/>
  <c r="N25" i="7" l="1"/>
  <c r="N26" i="7" s="1"/>
  <c r="N27" i="7" s="1"/>
  <c r="E24" i="6"/>
  <c r="H24" i="6"/>
</calcChain>
</file>

<file path=xl/sharedStrings.xml><?xml version="1.0" encoding="utf-8"?>
<sst xmlns="http://schemas.openxmlformats.org/spreadsheetml/2006/main" count="341" uniqueCount="159">
  <si>
    <t>CRITERIOS DE EVALUACION</t>
  </si>
  <si>
    <t>ENTIDAD:</t>
  </si>
  <si>
    <t>Programa Modernización del Sistema de Administración de Justicia para la Mejora de los Servicios brindados a la Población Peruana (PMSAJ-Primera Etapa) - Contrato de Préstamo Nº 2534/OC-PE.</t>
  </si>
  <si>
    <t xml:space="preserve">CARGO:  </t>
  </si>
  <si>
    <t>Consultoría  Individual Evaluación del Sistema de Seguimiento y Monitoreo, con propuesta de selección de producto y modalidad</t>
  </si>
  <si>
    <t>N°</t>
  </si>
  <si>
    <t xml:space="preserve">FACTORES DE CALIFICACIÓN </t>
  </si>
  <si>
    <t>Puntaje máximo</t>
  </si>
  <si>
    <t>Puntaje máximo de la categoría</t>
  </si>
  <si>
    <t>AVILA AGREDA LUIS HUMBERTO</t>
  </si>
  <si>
    <t>ARAMBURU GARCIA FREDDY EDGAR</t>
  </si>
  <si>
    <t>ARIAS RAMOS CARLOS</t>
  </si>
  <si>
    <r>
      <t xml:space="preserve">FORMACION ACADÉMICA </t>
    </r>
    <r>
      <rPr>
        <sz val="11"/>
        <color indexed="8"/>
        <rFont val="Cambria"/>
        <family val="1"/>
      </rPr>
      <t>(máximo 30 puntos)</t>
    </r>
  </si>
  <si>
    <t>Profesional en Economía, Administración, Ingeniería, Estadística o carreras afines; de preferencia con estudios de Maestría en Administración, o Sistemas de Información, Gestión-Evaluación  de Proyectos, o afines.</t>
  </si>
  <si>
    <t>Requisito Mínimo
[Cumple / 
No Cumple]</t>
  </si>
  <si>
    <t>1) Universidad Nacional de Trujillo / Ingeniero Industrial
2) Universidad Alas Peruanas / Maestría en Planeamiento Estratégico (cursando)
3) UNMSM / Maestría en Tecnología de Información (2do ciclo, 2003)</t>
  </si>
  <si>
    <t>Cumple</t>
  </si>
  <si>
    <t>1) UNI / Ingenieria de Sistemas 
2) Universidad Pacífico / Magister en Administración</t>
  </si>
  <si>
    <t>1) Universidad San Martín de Porres / Ingeniería Estadística e Informática
2) Universidad San Martín de Porres / Maestría en Ingeniería de Computación y Sistemas con mención en Gestión de Tecnologías de Información</t>
  </si>
  <si>
    <t>• Maestría en Administración, o Sistemas de Información, Gestión-Evaluación  de Proyectos, o afines: (15 puntos)
• Estudios culminados en maestría en Administración, o Sistemas de Información, Gestión-Evaluación  de Proyectos, o afines: (10 puntos)</t>
  </si>
  <si>
    <t>1) Universidad Alas Peruanas / Maestría en Planeamiento Estratégico (cursando), no aplica está en curso
2) UNMSM / Maestría en Tecnología de Información (2do ciclo, 2003, inconcluso)</t>
  </si>
  <si>
    <t>1) Universidad Pacífico / Magister en Administración</t>
  </si>
  <si>
    <t>1) Universidad San Martín de Porres / Maestría en Ingeniería de Computación y Sistemas con mención en Gestión de Tecnologías de Información</t>
  </si>
  <si>
    <t>• Diplomados de especialización en Gestión de Proyectos, Diseño, monitoreo y Evaluación de Proyectos, Informática o Gestión de Sistemas, Contrataciones del Estado: 03 puntos por diplomado, máximo 4 diplomados (12 puntos)
• Cursos de especialización en Gestión de Proyectos, Diseño, monitoreo y Evaluación de Proyectos, Informática o Gestión de Sistemas, Contrataciones del Estado: 01 puntos por curso, máximo 4 cursos (04 puntos)</t>
  </si>
  <si>
    <t>1) Diplomado: Especialización en CMMI - Programa PACIS - Cámara de Comercio de Lima
2) Diplomado: Planeamiento Estratégico / ILPES - CEPAL
3) Curso: Rational Rose con UML y Metodología RUP / UNMSM
4) Curso: Visual FoxPRO v8.0 / Microsoft Perú</t>
  </si>
  <si>
    <t>1) Diplomado: Gobierno Electrónico / Itesem (Mexico)
2) Diplomado: Evaluación de Proyectos / Ceddet (España)
3) Curso: CEDEYAC
3) Curso: Contrataciones del Estado / Escuela Nacional de Control</t>
  </si>
  <si>
    <t>1) Diplomado: eGovernment / Universidad de Kookmin</t>
  </si>
  <si>
    <r>
      <t xml:space="preserve">EXPERIENCIA LABORAL GENERAL </t>
    </r>
    <r>
      <rPr>
        <sz val="11"/>
        <color indexed="8"/>
        <rFont val="Cambria"/>
        <family val="1"/>
      </rPr>
      <t>(máximo 05 puntos)</t>
    </r>
  </si>
  <si>
    <t>EXPERIENCIA LABORAL GENERAL</t>
  </si>
  <si>
    <t>Ocho (08) años de experiencia profesional en el ámbito público o privado.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</si>
  <si>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GMD / Analista Funcional a cargo del Proyectgo Sarbance Oxley (00/03)
7) Provias MTC / Analista Funcional de apoyo a cargo del tema de Segridad de la Información (00/02)
8) Consejo Nacional de Descentralización - CND / Consultor externo del BID (00/07)
9) Carlos Avila y Asociados S.C. / Auditor de Sistemas (18/07)
10) Foncodes / Analista Programador (01/09)
</t>
    </r>
    <r>
      <rPr>
        <b/>
        <sz val="10"/>
        <color theme="1"/>
        <rFont val="Cambria"/>
        <family val="1"/>
      </rPr>
      <t>TOTAL 18 años y 07 meses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</si>
  <si>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8) Poder Judicial / Gerente de Informática (04/03)
9) Fondo Nacional de Compensación y Desarrollo Social - FONCODES / Sub Gerente de Desarrollo y Organización y Métodos (02/00)
10) Seguro Materno Infantil / Responsable de Planeamiento y Programación (00/08)
11) Ministerio de Salud - Corporación Andina de Fomento / Consultor (00/03)
12) Ministerio de Salud - Programa de las Naciones Unidas para la Fiscalización del Tráfico Ilícito de Drogas / Consultor (00/06)
13) Ministerio de Salud - Oficina de Estadística e Informática / Consultor (00/02)
14) Ministerio de Salud - Proyecto de Reforma del Sector / Consultor (01/01)
15) Ministerio de Salud - Seguro Escolar Gratuito / Jefe de Información, Comunicación y Análisis (00/05)
16) Ministerio de la Presidencia - Instituto Nacional de Bienestar Familiar / Gerente de Informática (01/01)
17) Ministerio de la Presidencia - Programa de Descentralización y Desarrollo Municipal / Consultor (02/02)
18) Fondo Nacional de Compensación y Desarrollo Social - FONCODES / Analística Informático (00/05)
19) Fondo Nacional de Compensación y Desarrollo Social - FONCODES / Analística Informático (01/02)
20) Corporación de Desarrollo de La Libertad / Sub Gerente de Sistemas (01/06)
</t>
    </r>
    <r>
      <rPr>
        <b/>
        <sz val="10"/>
        <color theme="1"/>
        <rFont val="Cambria"/>
        <family val="1"/>
      </rPr>
      <t>TOTAL 19 años y 10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</si>
  <si>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4) D'Lizzias Servicios de Alimentos SRL / Analista de Sistemas (00/03)
5) Industrias Fraort EIRL / Analista de Sistemas (00/00), se traslapa en (4)
6) Centro Interamericano de Asesoría Técnica SRL / Analista de Sistemas (00/10)
</t>
    </r>
    <r>
      <rPr>
        <b/>
        <sz val="10"/>
        <color theme="1"/>
        <rFont val="Cambria"/>
        <family val="1"/>
      </rPr>
      <t>TOTAL 10 años y 09 meses</t>
    </r>
  </si>
  <si>
    <t xml:space="preserve">Por cada año adicional se bonificará con 1 punto en la experiencia laboral general (máximo 5 años). </t>
  </si>
  <si>
    <r>
      <t xml:space="preserve">EXPERIENCIA ESPECIFICA </t>
    </r>
    <r>
      <rPr>
        <sz val="11"/>
        <color indexed="8"/>
        <rFont val="Cambria"/>
        <family val="1"/>
      </rPr>
      <t>(máximo 60 puntos)</t>
    </r>
  </si>
  <si>
    <t>EXPERIENCIA ESPECIFICA</t>
  </si>
  <si>
    <t>• Mínimo (02) años de experiencia profesional en el sector público en evaluación de instrumentos informáticos.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</si>
  <si>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Provias MTC / Analista Funcional de apoyo a cargo del tema de Segridad de la Información (00/02)
7) Consejo Nacional de Descentralización - CND / Consultor externo del BID (00/07)
8) Foncodes / Analista Programador (01/09)
</t>
    </r>
    <r>
      <rPr>
        <b/>
        <sz val="10"/>
        <color theme="1"/>
        <rFont val="Cambria"/>
        <family val="1"/>
      </rPr>
      <t xml:space="preserve">TOTAL 11 años y 06 meses
</t>
    </r>
    <r>
      <rPr>
        <sz val="10"/>
        <color theme="1"/>
        <rFont val="Cambria"/>
        <family val="1"/>
      </rPr>
      <t xml:space="preserve">1) Centro de Planeamiento Estratégico - CEPLAN / Especialista de Línea de Base (03/05)
2) Programa Especial de Reconversión Laboral - REVALORA PERU / Consultor (00/02)
3) Poder Judicial - Proyecto JUSPER / Consultor (01/00)
4) Poder Judical / Coordinador de Seguridad de Sistemas (04/03)
5) Consejo Nacional de Descentralización - CND / Consultor externo del BID (00/07)
</t>
    </r>
    <r>
      <rPr>
        <b/>
        <sz val="10"/>
        <color theme="1"/>
        <rFont val="Cambria"/>
        <family val="1"/>
      </rPr>
      <t>TOTAL 09 años y 05 meses</t>
    </r>
    <r>
      <rPr>
        <sz val="10"/>
        <color theme="1"/>
        <rFont val="Cambria"/>
        <family val="1"/>
      </rPr>
      <t xml:space="preserve">
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</si>
  <si>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</t>
    </r>
    <r>
      <rPr>
        <u/>
        <sz val="10"/>
        <color theme="1"/>
        <rFont val="Cambria"/>
        <family val="1"/>
      </rPr>
      <t>8) Poder Judicial / Gerente de Informática (04/03)</t>
    </r>
    <r>
      <rPr>
        <sz val="10"/>
        <color theme="1"/>
        <rFont val="Cambria"/>
        <family val="1"/>
      </rPr>
      <t xml:space="preserve">
9) Fondo Nacional de Compensación y Desarrollo Social - FONCODES / Sub Gerente de Desarrollo y Organización y Métodos (02/00)
10) Seguro Materno Infantil / Responsable de Planeamiento y Programación (00/08)
</t>
    </r>
    <r>
      <rPr>
        <u/>
        <sz val="10"/>
        <color theme="1"/>
        <rFont val="Cambria"/>
        <family val="1"/>
      </rPr>
      <t>11) Ministerio de Salud - Corporación Andina de Fomento / Consultor (00/03)</t>
    </r>
    <r>
      <rPr>
        <sz val="10"/>
        <color theme="1"/>
        <rFont val="Cambria"/>
        <family val="1"/>
      </rPr>
      <t xml:space="preserve">
12) Ministerio de Salud - Programa de las Naciones Unidas para la Fiscalización del Tráfico Ilícito de Drogas / Consultor (00/06)
13) Ministerio de Salud - Oficina de Estadística e Informática / Consultor (00/02)
</t>
    </r>
    <r>
      <rPr>
        <u/>
        <sz val="10"/>
        <color theme="1"/>
        <rFont val="Cambria"/>
        <family val="1"/>
      </rPr>
      <t>14) Ministerio de Salud - Proyecto de Reforma del Sector / Consultor (01/01)
15) Ministerio de Salud - Seguro Escolar Gratuito / Jefe de Información, Comunicación y Análisis (00/05)</t>
    </r>
    <r>
      <rPr>
        <sz val="10"/>
        <color theme="1"/>
        <rFont val="Cambria"/>
        <family val="1"/>
      </rPr>
      <t xml:space="preserve">
</t>
    </r>
    <r>
      <rPr>
        <u/>
        <sz val="10"/>
        <color theme="1"/>
        <rFont val="Cambria"/>
        <family val="1"/>
      </rPr>
      <t>16) Ministerio de la Presidencia - Instituto Nacional de Bienestar Familiar / Gerente de Informática (01/01)
17) Ministerio de la Presidencia - Programa de Descentralización y Desarrollo Municipal / Consultor (02/02)</t>
    </r>
    <r>
      <rPr>
        <sz val="10"/>
        <color theme="1"/>
        <rFont val="Cambria"/>
        <family val="1"/>
      </rPr>
      <t xml:space="preserve">
18) Fondo Nacional de Compensación y Desarrollo Social - FONCODES / Analística Informático (00/05)
19) Fondo Nacional de Compensación y Desarrollo Social - FONCODES / Analística Informático (01/02)
</t>
    </r>
    <r>
      <rPr>
        <u/>
        <sz val="10"/>
        <color theme="1"/>
        <rFont val="Cambria"/>
        <family val="1"/>
      </rPr>
      <t>20) Corporación de Desarrollo de La Libertad / Sub Gerente de Sistemas (01/06)</t>
    </r>
    <r>
      <rPr>
        <sz val="10"/>
        <color theme="1"/>
        <rFont val="Cambria"/>
        <family val="1"/>
      </rPr>
      <t xml:space="preserve">
</t>
    </r>
    <r>
      <rPr>
        <b/>
        <sz val="10"/>
        <color theme="1"/>
        <rFont val="Cambria"/>
        <family val="1"/>
      </rPr>
      <t xml:space="preserve">TOTAL 19 años y 10 meses
</t>
    </r>
    <r>
      <rPr>
        <sz val="10"/>
        <color theme="1"/>
        <rFont val="Cambria"/>
        <family val="1"/>
      </rPr>
      <t xml:space="preserve">1) Poder Judicial / Gerente de Informática (04/03)
2) Ministerio de Salud - Corporación Andina de Fomento / Consultor (00/03)
3) Ministerio de Salud - Proyecto de Reforma del Sector / Consultor (01/01)
4) Ministerio de Salud - Seguro Escolar Gratuito / Jefe de Información, Comunicación y Análisis (00/05)
5) Ministerio de la Presidencia - Instituto Nacional de Bienestar Familiar / Gerente de Informática (01/01)
6) Ministerio de la Presidencia - Programa de Descentralización y Desarrollo Municipal / Consultor (02/02)
7) Corporación de Desarrollo de La Libertad / Sub Gerente de Sistemas (01/06)
</t>
    </r>
    <r>
      <rPr>
        <b/>
        <sz val="10"/>
        <color theme="1"/>
        <rFont val="Cambria"/>
        <family val="1"/>
      </rPr>
      <t>TOTAL 10 años y 09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</si>
  <si>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 xml:space="preserve">TOTAL 09 años y 08 meses
</t>
    </r>
    <r>
      <rPr>
        <sz val="10"/>
        <color theme="1"/>
        <rFont val="Cambria"/>
        <family val="1"/>
      </rP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>TOTAL 09 años y 08 meses</t>
    </r>
  </si>
  <si>
    <t>• Mínimo dos (02) años de experiencia en diseño, monitoreo/seguimiento o evaluación de proyectos, de preferencia en el sector público</t>
  </si>
  <si>
    <t>• Por cada año adicional de experiencia en  evaluación de instrumentos informáticos y en Gestión.: 05 puntos, (máximo 08 años)</t>
  </si>
  <si>
    <t>• Por cada año adicional de experiencia en diseño, monitoreo/seguimiento o evaluación de proyectos: 05 puntos (máximo 04 años)</t>
  </si>
  <si>
    <r>
      <t xml:space="preserve">ENTREVISTA PERSONAL </t>
    </r>
    <r>
      <rPr>
        <sz val="11"/>
        <color indexed="8"/>
        <rFont val="Cambria"/>
        <family val="1"/>
      </rPr>
      <t>(máximo 05 puntos)</t>
    </r>
  </si>
  <si>
    <t>ENTREVISTA PERSONAL</t>
  </si>
  <si>
    <t>Dominio temático del objeto de la consultoría.</t>
  </si>
  <si>
    <t>Manejo de las relaciones interpersonales</t>
  </si>
  <si>
    <t>Habilidades de liderazgo y en la toma de decisiones.</t>
  </si>
  <si>
    <t>Habilidades para trabajar en equipo y bajo presión.</t>
  </si>
  <si>
    <t>Proactivo y con facilidades de comunicación.</t>
  </si>
  <si>
    <t>TOTAL PUNTUACIÓN:</t>
  </si>
  <si>
    <t>TOTAL PUNTUACION</t>
  </si>
  <si>
    <t>Consultoría  Individual Asistente de Ejecución de Proyectos para la Implementación del Sistema de Gestión de Expedientes y Resoluciones del Tribunal Costitucional del Perú</t>
  </si>
  <si>
    <t>Calificaciones Generales</t>
  </si>
  <si>
    <t>Máximo 
20 puntos</t>
  </si>
  <si>
    <t>FREDY EDGAR ARAMBURU GARCIA</t>
  </si>
  <si>
    <t>CARLOS ARIAS RAMOS</t>
  </si>
  <si>
    <t>LUIS HUMBERTO AVILA AGREDA</t>
  </si>
  <si>
    <t>Profesional en Ingenieria, Economía o carreras afines o equivalente en su país de origen</t>
  </si>
  <si>
    <t>Cumple:</t>
  </si>
  <si>
    <t xml:space="preserve">UNI / Ingenieria de Sistemas </t>
  </si>
  <si>
    <t>USMP / Ingeniería Estadística e Informática</t>
  </si>
  <si>
    <t>UNT/ Ingeniero Industrial</t>
  </si>
  <si>
    <t>Sí</t>
  </si>
  <si>
    <t>No</t>
  </si>
  <si>
    <t>Estudios sujetos a puntaje:</t>
  </si>
  <si>
    <t>1. Estudios de Maestría en Administración, o Sistemas de Información o afine. Se le otorgará  10 puntos, y</t>
  </si>
  <si>
    <t>Máximo 10 puntos</t>
  </si>
  <si>
    <t>Universidad Pacífico / Magister en Administración</t>
  </si>
  <si>
    <t>USMP / Maestría en Ingeniera de Computación y Sistemas con mención en Gestión de Tecnologías de Información</t>
  </si>
  <si>
    <t>UNMS / Maestria en Ingeniería de Sistemas mención en Dirección y Gestión de Tecnologías de Información</t>
  </si>
  <si>
    <t>2. Diplomados, especializaciones y cursos de post grado relacionados a la  en Gestión de Proyectos, Evaluación de Proyectos, Informática o Gestión de Sistemas, Contrataciones del Estado u otros con el objeto d e la convocatoria. hasta un máximo de 02. Se otorgará 3 puntos por cada estudio culminado.</t>
  </si>
  <si>
    <t>Máximo 6 puntos</t>
  </si>
  <si>
    <t>1. Diplomado: Gobierno Electrónico / Itesem (Mexico)
2. Diplomado: Evaluación de Proyectos / Ceddet (España)
3. Diplomado; Dirección Estategica / Univ. De Defensa (Washington)</t>
  </si>
  <si>
    <t>---</t>
  </si>
  <si>
    <t>3. Curso de especialización en g en Gestión de Proyectos, Evaluación de Proyectos, Informática o Gestión de Sistemas, Contrataciones del Estado u otros con el objeto d e la convocatoria, hasta un maximo de 4. Se otorgará 1 punto por cada estudio culminado</t>
  </si>
  <si>
    <t>Máximo 4 puntos</t>
  </si>
  <si>
    <t>1. PMAR - BID</t>
  </si>
  <si>
    <t>1. Taller Marco Lógico, Formulación de Proyectos de Inversión</t>
  </si>
  <si>
    <t>Competencia para el trabajo</t>
  </si>
  <si>
    <t>Máximo 
70 puntos</t>
  </si>
  <si>
    <t>Experiencia General</t>
  </si>
  <si>
    <t>11 años y 10 meses</t>
  </si>
  <si>
    <t>19 años y 6 meses</t>
  </si>
  <si>
    <t>15 años y 9 meses</t>
  </si>
  <si>
    <t>Experiencia no menor de 08 años, laborando en el sector público /privado.</t>
  </si>
  <si>
    <t xml:space="preserve">Máximo 10 puntos </t>
  </si>
  <si>
    <t>Experiencia mayor a 08 años, 10 puntos.</t>
  </si>
  <si>
    <t xml:space="preserve">Experiencia Específica </t>
  </si>
  <si>
    <t>1. Parsalud II
2. Ceplan
3. PCM
4. Foncodes
5. Gob. Reg. Libertad</t>
  </si>
  <si>
    <t>1. PCM
2. SBS
3. INADE</t>
  </si>
  <si>
    <t>1. Ceplan
2. Revalora
3. Proyecto Sistema de Información Regional
4. Proyecto Jusper
5. Poder Judicial</t>
  </si>
  <si>
    <t xml:space="preserve">Experiencia en diseño, implemtación, monitoreo /seguimiento o evaluación de proyectos informaticos, de preferencia en el sector público. </t>
  </si>
  <si>
    <t>Experiencia en proyectos similares:</t>
  </si>
  <si>
    <t>Máximo 60 puntos</t>
  </si>
  <si>
    <t>02 proyectos similares, 30 puntos.</t>
  </si>
  <si>
    <t>03 proyectos similares, 40 puntos.</t>
  </si>
  <si>
    <t>04 o más proyectos similares, 60 puntos.</t>
  </si>
  <si>
    <t xml:space="preserve">Entrevista Personal </t>
  </si>
  <si>
    <t>Máximo 
10 puntos</t>
  </si>
  <si>
    <t>PUNTAJE</t>
  </si>
  <si>
    <t xml:space="preserve">TOTAL </t>
  </si>
  <si>
    <t>ENTIDAD</t>
  </si>
  <si>
    <t>Total</t>
  </si>
  <si>
    <t>DESDE:</t>
  </si>
  <si>
    <t>HASTA:</t>
  </si>
  <si>
    <t>CARGO (Resumen)</t>
  </si>
  <si>
    <t>N° de RUC</t>
  </si>
  <si>
    <t>N° Colegiatura</t>
  </si>
  <si>
    <t>Nombres y Apellidos</t>
  </si>
  <si>
    <t>Lugar y Fecha de Nacimiento</t>
  </si>
  <si>
    <t>Edad</t>
  </si>
  <si>
    <t>Nacionalidad</t>
  </si>
  <si>
    <t>Dirección</t>
  </si>
  <si>
    <t>Teléfono (Fijo y celular)</t>
  </si>
  <si>
    <t>Correos Electrónicos</t>
  </si>
  <si>
    <t>N° Documento Nacional de Identidad</t>
  </si>
  <si>
    <t>INSTITUCIÓN CONVOCANTE</t>
  </si>
  <si>
    <t>PROGRAMA</t>
  </si>
  <si>
    <t>POSICIÓN A LA QUE POSTULA</t>
  </si>
  <si>
    <t>(Indicar el puesto al que postula)</t>
  </si>
  <si>
    <t>EXPERIENCIA PROFESIONAL</t>
  </si>
  <si>
    <t>ESTUDIOS REALIZADOS</t>
  </si>
  <si>
    <t>ESPECIALIDAD O ÁREA</t>
  </si>
  <si>
    <t>UNIVERSIDAD</t>
  </si>
  <si>
    <t>Indicar formación profesional, grado obtenido y fecha de obtención del título</t>
  </si>
  <si>
    <t xml:space="preserve">FECHA DE EMISIÓN DEL TÍTULO (DIA/MES/AÑO) </t>
  </si>
  <si>
    <t>Indicar estudios de maestría, posgrado en áreas relacionados al objeto de la consultoría.</t>
  </si>
  <si>
    <t>Indicar estudios de especialización y/o diplomados en áreas relacionadas a la posición a la que postula.</t>
  </si>
  <si>
    <t xml:space="preserve">Indicar otros cursos, seminarios, talleres, etc., relacionados con la consultoría. </t>
  </si>
  <si>
    <t>:</t>
  </si>
  <si>
    <t>1.-</t>
  </si>
  <si>
    <t>2.-</t>
  </si>
  <si>
    <t>3.-</t>
  </si>
  <si>
    <t>4.-</t>
  </si>
  <si>
    <t>5.-</t>
  </si>
  <si>
    <t>7.-</t>
  </si>
  <si>
    <t>8.-</t>
  </si>
  <si>
    <t>9.-</t>
  </si>
  <si>
    <t>TOTAL</t>
  </si>
  <si>
    <t>AÑOS</t>
  </si>
  <si>
    <t>MESES</t>
  </si>
  <si>
    <t>PERIODO</t>
  </si>
  <si>
    <r>
      <t xml:space="preserve"> (Solo debera precisar la información en los campos en blanco, no escribir sobre los campos sombreados)
 (En el campo de la fecha debe precisar el siguiente formato dd/mm/aa; </t>
    </r>
    <r>
      <rPr>
        <b/>
        <sz val="10"/>
        <color rgb="FFFF0000"/>
        <rFont val="Calibri"/>
        <family val="2"/>
        <scheme val="minor"/>
      </rPr>
      <t>Ejemplo, 15/08/2019</t>
    </r>
    <r>
      <rPr>
        <sz val="10"/>
        <color rgb="FFFF0000"/>
        <rFont val="Calibri"/>
        <family val="2"/>
        <scheme val="minor"/>
      </rPr>
      <t xml:space="preserve">)       </t>
    </r>
  </si>
  <si>
    <t xml:space="preserve"> (Solo debera precisar la información en los campos en blanco, no escribir sobre los campos sombreados)</t>
  </si>
  <si>
    <r>
      <rPr>
        <b/>
        <sz val="11"/>
        <color theme="1"/>
        <rFont val="Arial Black"/>
        <family val="2"/>
      </rPr>
      <t>DATOS PERSONALES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(Campo obligatorio)  (Solo debera precisar la información en los campos en blanco, no escribir sobre los campos sombreados)</t>
    </r>
  </si>
  <si>
    <t>FORMACIÓN ACADEMICA</t>
  </si>
  <si>
    <t>EXPERIENCIA PROFESIONAL GENERAL</t>
  </si>
  <si>
    <t>EXPERIENCIA PROFESIONAL ESPECIFICA</t>
  </si>
  <si>
    <t>Experiencia Profesional Especifica 1:</t>
  </si>
  <si>
    <t>Experiencia Profesional Especifica 2:</t>
  </si>
  <si>
    <t xml:space="preserve">Nota: Este campo solo debe ser llenado cuando los TDR  y los criterios de evaluación lo requierean, caso contratio dejarlo en blanco. </t>
  </si>
  <si>
    <t>ANEXO N° 02: CURRICULUM VITAE (NO DOCUMENTADO)</t>
  </si>
  <si>
    <t>PROGRAMA DE MODERNIZACIÓN DEL SISTEMA DE ADMINISTRACIÓN DE JUSTICIA - PMSAJ</t>
  </si>
  <si>
    <t xml:space="preserve">Programa “Mejoramiento de los Servicios de Justicia No Penales a Través de la Implementación del Expediente Judicial Electrónico (EJE)” </t>
  </si>
  <si>
    <t>Experiencia Profesional Especifica 3:</t>
  </si>
  <si>
    <t>CONOCIMIENTOS</t>
  </si>
  <si>
    <t>(Solo deberá precisar en calidad de Declaración Jurada Si o No)</t>
  </si>
  <si>
    <t>Declaro Bajo Juramento que            cuento conocimientos técnicos 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</si>
</sst>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sz val="11"/>
      <color indexed="8"/>
      <name val="Cambria"/>
      <family val="1"/>
    </font>
    <font>
      <b/>
      <i/>
      <sz val="11"/>
      <color theme="1"/>
      <name val="Cambria"/>
      <family val="1"/>
    </font>
    <font>
      <b/>
      <sz val="11"/>
      <color theme="0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b/>
      <sz val="14"/>
      <name val="Cambria"/>
      <family val="1"/>
    </font>
    <font>
      <u/>
      <sz val="10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b/>
      <u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Arial Black"/>
      <family val="2"/>
    </font>
    <font>
      <b/>
      <sz val="14"/>
      <color theme="1"/>
      <name val="Arial Black"/>
      <family val="2"/>
    </font>
    <font>
      <b/>
      <sz val="11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theme="0"/>
      </patternFill>
    </fill>
    <fill>
      <patternFill patternType="solid">
        <fgColor rgb="FFD9D9D9"/>
        <bgColor theme="0"/>
      </patternFill>
    </fill>
    <fill>
      <patternFill patternType="solid">
        <fgColor rgb="FF92D050"/>
        <bgColor theme="0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228">
    <xf numFmtId="0" fontId="0" fillId="0" borderId="0" xfId="0"/>
    <xf numFmtId="0" fontId="3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/>
    <xf numFmtId="2" fontId="3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9" fillId="2" borderId="1" xfId="0" quotePrefix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0" xfId="0" applyFont="1" applyFill="1"/>
    <xf numFmtId="0" fontId="14" fillId="2" borderId="0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18" fillId="0" borderId="0" xfId="0" applyFont="1"/>
    <xf numFmtId="0" fontId="17" fillId="0" borderId="5" xfId="0" applyFont="1" applyBorder="1" applyAlignment="1">
      <alignment horizontal="justify" vertical="center" wrapText="1"/>
    </xf>
    <xf numFmtId="0" fontId="18" fillId="0" borderId="6" xfId="0" applyFont="1" applyBorder="1" applyAlignment="1">
      <alignment horizontal="justify" vertical="center" wrapText="1"/>
    </xf>
    <xf numFmtId="0" fontId="18" fillId="0" borderId="6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7" xfId="0" applyFont="1" applyBorder="1" applyAlignment="1">
      <alignment horizontal="justify" vertical="center" wrapText="1"/>
    </xf>
    <xf numFmtId="0" fontId="13" fillId="2" borderId="1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9" fillId="2" borderId="0" xfId="0" applyFont="1" applyFill="1" applyBorder="1"/>
    <xf numFmtId="164" fontId="11" fillId="2" borderId="0" xfId="2" applyFont="1" applyFill="1" applyBorder="1" applyAlignment="1">
      <alignment vertical="center" wrapText="1"/>
    </xf>
    <xf numFmtId="164" fontId="4" fillId="2" borderId="0" xfId="2" applyFont="1" applyFill="1" applyBorder="1" applyAlignment="1">
      <alignment horizontal="center" vertical="center" wrapText="1"/>
    </xf>
    <xf numFmtId="164" fontId="5" fillId="2" borderId="0" xfId="2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2" applyFont="1" applyAlignment="1">
      <alignment vertical="center"/>
    </xf>
    <xf numFmtId="0" fontId="9" fillId="2" borderId="1" xfId="0" quotePrefix="1" applyFont="1" applyFill="1" applyBorder="1" applyAlignment="1">
      <alignment horizontal="left" vertical="center" wrapText="1"/>
    </xf>
    <xf numFmtId="0" fontId="18" fillId="0" borderId="7" xfId="0" applyFont="1" applyBorder="1" applyAlignment="1">
      <alignment vertical="center"/>
    </xf>
    <xf numFmtId="164" fontId="18" fillId="0" borderId="7" xfId="2" applyFont="1" applyBorder="1" applyAlignment="1">
      <alignment vertical="center"/>
    </xf>
    <xf numFmtId="164" fontId="18" fillId="0" borderId="1" xfId="2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164" fontId="18" fillId="0" borderId="5" xfId="2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164" fontId="19" fillId="0" borderId="1" xfId="2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164" fontId="18" fillId="0" borderId="1" xfId="2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0" fillId="5" borderId="0" xfId="0" applyFill="1"/>
    <xf numFmtId="0" fontId="33" fillId="7" borderId="18" xfId="0" applyFont="1" applyFill="1" applyBorder="1" applyAlignment="1">
      <alignment horizontal="left" vertical="top"/>
    </xf>
    <xf numFmtId="0" fontId="33" fillId="7" borderId="3" xfId="0" applyFont="1" applyFill="1" applyBorder="1" applyAlignment="1">
      <alignment horizontal="left" vertical="top"/>
    </xf>
    <xf numFmtId="0" fontId="33" fillId="7" borderId="30" xfId="0" applyFont="1" applyFill="1" applyBorder="1" applyAlignment="1">
      <alignment horizontal="left" vertical="top"/>
    </xf>
    <xf numFmtId="0" fontId="33" fillId="7" borderId="18" xfId="0" applyFont="1" applyFill="1" applyBorder="1" applyAlignment="1">
      <alignment vertical="center" wrapText="1"/>
    </xf>
    <xf numFmtId="0" fontId="33" fillId="7" borderId="3" xfId="0" applyFont="1" applyFill="1" applyBorder="1" applyAlignment="1">
      <alignment vertical="center" wrapText="1"/>
    </xf>
    <xf numFmtId="0" fontId="33" fillId="7" borderId="30" xfId="0" applyFont="1" applyFill="1" applyBorder="1" applyAlignment="1">
      <alignment vertical="center" wrapText="1"/>
    </xf>
    <xf numFmtId="0" fontId="27" fillId="5" borderId="0" xfId="0" applyFont="1" applyFill="1"/>
    <xf numFmtId="0" fontId="26" fillId="5" borderId="0" xfId="0" applyFont="1" applyFill="1"/>
    <xf numFmtId="0" fontId="16" fillId="9" borderId="36" xfId="0" applyFont="1" applyFill="1" applyBorder="1" applyAlignment="1">
      <alignment horizontal="center" vertical="center" wrapText="1"/>
    </xf>
    <xf numFmtId="0" fontId="16" fillId="9" borderId="37" xfId="0" applyFont="1" applyFill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justify" vertical="top" wrapText="1"/>
    </xf>
    <xf numFmtId="0" fontId="24" fillId="5" borderId="1" xfId="0" applyFont="1" applyFill="1" applyBorder="1" applyAlignment="1">
      <alignment horizontal="justify" vertical="top"/>
    </xf>
    <xf numFmtId="0" fontId="24" fillId="5" borderId="22" xfId="0" applyFont="1" applyFill="1" applyBorder="1" applyAlignment="1">
      <alignment horizontal="justify" vertical="top"/>
    </xf>
    <xf numFmtId="0" fontId="25" fillId="7" borderId="27" xfId="0" applyFont="1" applyFill="1" applyBorder="1" applyAlignment="1">
      <alignment horizontal="justify" vertical="top" wrapText="1"/>
    </xf>
    <xf numFmtId="0" fontId="24" fillId="5" borderId="24" xfId="0" applyFont="1" applyFill="1" applyBorder="1" applyAlignment="1">
      <alignment horizontal="justify" vertical="top"/>
    </xf>
    <xf numFmtId="0" fontId="24" fillId="5" borderId="23" xfId="0" applyFont="1" applyFill="1" applyBorder="1" applyAlignment="1">
      <alignment horizontal="justify" vertical="top"/>
    </xf>
    <xf numFmtId="0" fontId="0" fillId="5" borderId="0" xfId="0" applyFill="1" applyAlignment="1">
      <alignment wrapText="1"/>
    </xf>
    <xf numFmtId="0" fontId="20" fillId="5" borderId="0" xfId="0" applyFont="1" applyFill="1"/>
    <xf numFmtId="0" fontId="16" fillId="10" borderId="17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6" fillId="10" borderId="22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14" fontId="20" fillId="5" borderId="1" xfId="0" applyNumberFormat="1" applyFont="1" applyFill="1" applyBorder="1" applyAlignment="1">
      <alignment horizontal="center" vertical="center" wrapText="1"/>
    </xf>
    <xf numFmtId="3" fontId="21" fillId="6" borderId="1" xfId="0" applyNumberFormat="1" applyFont="1" applyFill="1" applyBorder="1" applyAlignment="1">
      <alignment horizontal="center" vertical="center" wrapText="1"/>
    </xf>
    <xf numFmtId="1" fontId="21" fillId="6" borderId="1" xfId="0" applyNumberFormat="1" applyFont="1" applyFill="1" applyBorder="1" applyAlignment="1">
      <alignment horizontal="center" vertical="center" wrapText="1"/>
    </xf>
    <xf numFmtId="1" fontId="21" fillId="6" borderId="22" xfId="0" applyNumberFormat="1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14" fontId="22" fillId="5" borderId="1" xfId="0" applyNumberFormat="1" applyFont="1" applyFill="1" applyBorder="1" applyAlignment="1">
      <alignment horizontal="center" vertical="center" wrapText="1"/>
    </xf>
    <xf numFmtId="14" fontId="22" fillId="5" borderId="9" xfId="0" applyNumberFormat="1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/>
    </xf>
    <xf numFmtId="3" fontId="21" fillId="6" borderId="14" xfId="0" applyNumberFormat="1" applyFont="1" applyFill="1" applyBorder="1" applyAlignment="1">
      <alignment horizontal="center" vertical="center"/>
    </xf>
    <xf numFmtId="1" fontId="21" fillId="6" borderId="14" xfId="0" applyNumberFormat="1" applyFont="1" applyFill="1" applyBorder="1" applyAlignment="1">
      <alignment horizontal="center"/>
    </xf>
    <xf numFmtId="1" fontId="21" fillId="6" borderId="15" xfId="0" applyNumberFormat="1" applyFont="1" applyFill="1" applyBorder="1" applyAlignment="1">
      <alignment horizontal="center"/>
    </xf>
    <xf numFmtId="1" fontId="21" fillId="11" borderId="16" xfId="0" applyNumberFormat="1" applyFont="1" applyFill="1" applyBorder="1" applyAlignment="1">
      <alignment horizontal="center" vertical="center"/>
    </xf>
    <xf numFmtId="0" fontId="20" fillId="6" borderId="0" xfId="0" applyFont="1" applyFill="1"/>
    <xf numFmtId="0" fontId="23" fillId="6" borderId="0" xfId="0" applyFont="1" applyFill="1"/>
    <xf numFmtId="0" fontId="20" fillId="6" borderId="20" xfId="0" applyFont="1" applyFill="1" applyBorder="1" applyAlignment="1">
      <alignment horizontal="center" vertical="center" wrapText="1"/>
    </xf>
    <xf numFmtId="14" fontId="22" fillId="5" borderId="26" xfId="0" applyNumberFormat="1" applyFont="1" applyFill="1" applyBorder="1" applyAlignment="1">
      <alignment horizontal="center" vertical="center" wrapText="1"/>
    </xf>
    <xf numFmtId="3" fontId="21" fillId="6" borderId="24" xfId="0" applyNumberFormat="1" applyFont="1" applyFill="1" applyBorder="1" applyAlignment="1">
      <alignment horizontal="center" vertical="center" wrapText="1"/>
    </xf>
    <xf numFmtId="1" fontId="21" fillId="6" borderId="24" xfId="0" applyNumberFormat="1" applyFont="1" applyFill="1" applyBorder="1" applyAlignment="1">
      <alignment horizontal="center" vertical="center" wrapText="1"/>
    </xf>
    <xf numFmtId="1" fontId="21" fillId="6" borderId="23" xfId="0" applyNumberFormat="1" applyFont="1" applyFill="1" applyBorder="1" applyAlignment="1">
      <alignment horizontal="center" vertical="center" wrapText="1"/>
    </xf>
    <xf numFmtId="0" fontId="27" fillId="6" borderId="38" xfId="0" applyFont="1" applyFill="1" applyBorder="1" applyAlignment="1">
      <alignment horizontal="left"/>
    </xf>
    <xf numFmtId="0" fontId="27" fillId="6" borderId="39" xfId="0" applyFont="1" applyFill="1" applyBorder="1" applyAlignment="1">
      <alignment horizontal="left"/>
    </xf>
    <xf numFmtId="0" fontId="27" fillId="6" borderId="40" xfId="0" applyFont="1" applyFill="1" applyBorder="1" applyAlignment="1">
      <alignment horizontal="left"/>
    </xf>
    <xf numFmtId="0" fontId="34" fillId="5" borderId="1" xfId="0" applyFont="1" applyFill="1" applyBorder="1" applyAlignment="1">
      <alignment horizontal="center" vertical="center" wrapText="1"/>
    </xf>
    <xf numFmtId="14" fontId="34" fillId="5" borderId="1" xfId="0" applyNumberFormat="1" applyFont="1" applyFill="1" applyBorder="1" applyAlignment="1">
      <alignment horizontal="center" vertical="center" wrapText="1"/>
    </xf>
    <xf numFmtId="14" fontId="35" fillId="5" borderId="1" xfId="0" applyNumberFormat="1" applyFont="1" applyFill="1" applyBorder="1" applyAlignment="1">
      <alignment horizontal="center" vertical="center" wrapText="1"/>
    </xf>
    <xf numFmtId="14" fontId="35" fillId="5" borderId="9" xfId="0" applyNumberFormat="1" applyFont="1" applyFill="1" applyBorder="1" applyAlignment="1">
      <alignment horizontal="center" vertical="center" wrapText="1"/>
    </xf>
    <xf numFmtId="14" fontId="35" fillId="5" borderId="26" xfId="0" applyNumberFormat="1" applyFont="1" applyFill="1" applyBorder="1" applyAlignment="1">
      <alignment horizontal="center" vertical="center" wrapText="1"/>
    </xf>
    <xf numFmtId="0" fontId="36" fillId="5" borderId="4" xfId="0" applyFont="1" applyFill="1" applyBorder="1" applyAlignment="1">
      <alignment horizontal="justify" vertical="top"/>
    </xf>
    <xf numFmtId="0" fontId="36" fillId="5" borderId="26" xfId="0" applyFont="1" applyFill="1" applyBorder="1" applyAlignment="1">
      <alignment horizontal="justify" vertical="top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9" fillId="2" borderId="5" xfId="0" quotePrefix="1" applyFont="1" applyFill="1" applyBorder="1" applyAlignment="1">
      <alignment horizontal="left" vertical="top" wrapText="1"/>
    </xf>
    <xf numFmtId="0" fontId="9" fillId="2" borderId="6" xfId="0" quotePrefix="1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9" fillId="2" borderId="7" xfId="0" quotePrefix="1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2" borderId="2" xfId="0" quotePrefix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2" fontId="18" fillId="2" borderId="1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8" fillId="0" borderId="1" xfId="0" quotePrefix="1" applyFont="1" applyBorder="1" applyAlignment="1">
      <alignment horizontal="center" vertical="center" wrapText="1"/>
    </xf>
    <xf numFmtId="164" fontId="18" fillId="0" borderId="1" xfId="2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3" borderId="2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27" fillId="6" borderId="25" xfId="0" applyFont="1" applyFill="1" applyBorder="1" applyAlignment="1">
      <alignment horizontal="left"/>
    </xf>
    <xf numFmtId="0" fontId="27" fillId="6" borderId="18" xfId="0" applyFont="1" applyFill="1" applyBorder="1" applyAlignment="1">
      <alignment horizontal="left"/>
    </xf>
    <xf numFmtId="0" fontId="27" fillId="6" borderId="19" xfId="0" applyFont="1" applyFill="1" applyBorder="1" applyAlignment="1">
      <alignment horizontal="left"/>
    </xf>
    <xf numFmtId="0" fontId="21" fillId="6" borderId="11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/>
    </xf>
    <xf numFmtId="0" fontId="21" fillId="6" borderId="13" xfId="0" applyFont="1" applyFill="1" applyBorder="1" applyAlignment="1">
      <alignment horizontal="center" vertical="center"/>
    </xf>
    <xf numFmtId="0" fontId="28" fillId="6" borderId="11" xfId="0" applyFont="1" applyFill="1" applyBorder="1" applyAlignment="1">
      <alignment horizontal="center"/>
    </xf>
    <xf numFmtId="0" fontId="28" fillId="6" borderId="12" xfId="0" applyFont="1" applyFill="1" applyBorder="1" applyAlignment="1">
      <alignment horizontal="center"/>
    </xf>
    <xf numFmtId="0" fontId="28" fillId="6" borderId="28" xfId="0" applyFont="1" applyFill="1" applyBorder="1" applyAlignment="1">
      <alignment horizontal="center"/>
    </xf>
    <xf numFmtId="0" fontId="25" fillId="7" borderId="25" xfId="0" applyFont="1" applyFill="1" applyBorder="1" applyAlignment="1">
      <alignment horizontal="left" vertical="top"/>
    </xf>
    <xf numFmtId="0" fontId="25" fillId="7" borderId="18" xfId="0" applyFont="1" applyFill="1" applyBorder="1" applyAlignment="1">
      <alignment horizontal="left" vertical="top"/>
    </xf>
    <xf numFmtId="0" fontId="25" fillId="7" borderId="34" xfId="0" applyFont="1" applyFill="1" applyBorder="1" applyAlignment="1">
      <alignment horizontal="left" vertical="top"/>
    </xf>
    <xf numFmtId="0" fontId="25" fillId="7" borderId="30" xfId="0" applyFont="1" applyFill="1" applyBorder="1" applyAlignment="1">
      <alignment horizontal="left" vertical="top"/>
    </xf>
    <xf numFmtId="0" fontId="25" fillId="7" borderId="32" xfId="0" applyFont="1" applyFill="1" applyBorder="1" applyAlignment="1">
      <alignment horizontal="left" vertical="top"/>
    </xf>
    <xf numFmtId="0" fontId="25" fillId="7" borderId="3" xfId="0" applyFont="1" applyFill="1" applyBorder="1" applyAlignment="1">
      <alignment horizontal="left" vertical="top"/>
    </xf>
    <xf numFmtId="0" fontId="25" fillId="7" borderId="18" xfId="0" applyFont="1" applyFill="1" applyBorder="1" applyAlignment="1">
      <alignment horizontal="justify" vertical="top" wrapText="1"/>
    </xf>
    <xf numFmtId="0" fontId="25" fillId="7" borderId="18" xfId="0" applyFont="1" applyFill="1" applyBorder="1" applyAlignment="1">
      <alignment horizontal="justify" vertical="top"/>
    </xf>
    <xf numFmtId="0" fontId="25" fillId="7" borderId="19" xfId="0" applyFont="1" applyFill="1" applyBorder="1" applyAlignment="1">
      <alignment horizontal="justify" vertical="top"/>
    </xf>
    <xf numFmtId="0" fontId="25" fillId="7" borderId="3" xfId="0" applyNumberFormat="1" applyFont="1" applyFill="1" applyBorder="1" applyAlignment="1">
      <alignment horizontal="justify" vertical="top"/>
    </xf>
    <xf numFmtId="0" fontId="25" fillId="7" borderId="33" xfId="0" applyNumberFormat="1" applyFont="1" applyFill="1" applyBorder="1" applyAlignment="1">
      <alignment horizontal="justify" vertical="top"/>
    </xf>
    <xf numFmtId="0" fontId="29" fillId="8" borderId="30" xfId="0" applyFont="1" applyFill="1" applyBorder="1" applyAlignment="1">
      <alignment horizontal="justify" vertical="top"/>
    </xf>
    <xf numFmtId="0" fontId="29" fillId="8" borderId="31" xfId="0" applyFont="1" applyFill="1" applyBorder="1" applyAlignment="1">
      <alignment horizontal="justify" vertical="top"/>
    </xf>
    <xf numFmtId="0" fontId="30" fillId="9" borderId="36" xfId="0" applyFont="1" applyFill="1" applyBorder="1" applyAlignment="1">
      <alignment horizontal="center" vertical="center" wrapText="1"/>
    </xf>
    <xf numFmtId="0" fontId="30" fillId="9" borderId="18" xfId="0" applyFont="1" applyFill="1" applyBorder="1" applyAlignment="1">
      <alignment horizontal="center" vertical="center" wrapText="1"/>
    </xf>
    <xf numFmtId="0" fontId="30" fillId="9" borderId="37" xfId="0" applyFont="1" applyFill="1" applyBorder="1" applyAlignment="1">
      <alignment horizontal="center" vertical="center" wrapText="1"/>
    </xf>
    <xf numFmtId="0" fontId="30" fillId="9" borderId="19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justify" vertical="top"/>
    </xf>
    <xf numFmtId="0" fontId="25" fillId="7" borderId="25" xfId="0" applyFont="1" applyFill="1" applyBorder="1" applyAlignment="1">
      <alignment horizontal="left" vertical="center" wrapText="1"/>
    </xf>
    <xf numFmtId="0" fontId="25" fillId="7" borderId="18" xfId="0" applyFont="1" applyFill="1" applyBorder="1" applyAlignment="1">
      <alignment horizontal="left" vertical="center" wrapText="1"/>
    </xf>
    <xf numFmtId="0" fontId="25" fillId="7" borderId="32" xfId="0" applyFont="1" applyFill="1" applyBorder="1" applyAlignment="1">
      <alignment horizontal="left" vertical="center" wrapText="1"/>
    </xf>
    <xf numFmtId="0" fontId="25" fillId="7" borderId="3" xfId="0" applyFont="1" applyFill="1" applyBorder="1" applyAlignment="1">
      <alignment horizontal="left" vertical="center" wrapText="1"/>
    </xf>
    <xf numFmtId="0" fontId="0" fillId="5" borderId="0" xfId="0" applyFill="1" applyBorder="1" applyAlignment="1">
      <alignment horizontal="center"/>
    </xf>
    <xf numFmtId="0" fontId="25" fillId="7" borderId="32" xfId="0" applyFont="1" applyFill="1" applyBorder="1" applyAlignment="1">
      <alignment horizontal="left" vertical="top" wrapText="1"/>
    </xf>
    <xf numFmtId="0" fontId="25" fillId="7" borderId="3" xfId="0" applyFont="1" applyFill="1" applyBorder="1" applyAlignment="1">
      <alignment horizontal="left" vertical="top" wrapText="1"/>
    </xf>
    <xf numFmtId="0" fontId="25" fillId="7" borderId="34" xfId="0" applyFont="1" applyFill="1" applyBorder="1" applyAlignment="1">
      <alignment horizontal="left" vertical="top" wrapText="1"/>
    </xf>
    <xf numFmtId="0" fontId="25" fillId="7" borderId="30" xfId="0" applyFont="1" applyFill="1" applyBorder="1" applyAlignment="1">
      <alignment horizontal="left" vertical="top" wrapText="1"/>
    </xf>
    <xf numFmtId="0" fontId="36" fillId="5" borderId="24" xfId="0" applyFont="1" applyFill="1" applyBorder="1" applyAlignment="1">
      <alignment horizontal="justify" vertical="top"/>
    </xf>
    <xf numFmtId="0" fontId="25" fillId="5" borderId="18" xfId="0" applyFont="1" applyFill="1" applyBorder="1" applyAlignment="1">
      <alignment horizontal="justify" vertical="top"/>
    </xf>
    <xf numFmtId="0" fontId="25" fillId="5" borderId="19" xfId="0" applyFont="1" applyFill="1" applyBorder="1" applyAlignment="1">
      <alignment horizontal="justify" vertical="top"/>
    </xf>
    <xf numFmtId="0" fontId="25" fillId="5" borderId="3" xfId="0" applyFont="1" applyFill="1" applyBorder="1" applyAlignment="1">
      <alignment horizontal="justify" vertical="top"/>
    </xf>
    <xf numFmtId="0" fontId="25" fillId="5" borderId="33" xfId="0" applyFont="1" applyFill="1" applyBorder="1" applyAlignment="1">
      <alignment horizontal="justify" vertical="top"/>
    </xf>
    <xf numFmtId="0" fontId="25" fillId="5" borderId="30" xfId="0" applyFont="1" applyFill="1" applyBorder="1" applyAlignment="1">
      <alignment horizontal="justify" vertical="top"/>
    </xf>
    <xf numFmtId="0" fontId="25" fillId="5" borderId="31" xfId="0" applyFont="1" applyFill="1" applyBorder="1" applyAlignment="1">
      <alignment horizontal="justify" vertical="top"/>
    </xf>
    <xf numFmtId="0" fontId="25" fillId="7" borderId="34" xfId="0" applyFont="1" applyFill="1" applyBorder="1" applyAlignment="1">
      <alignment horizontal="left" vertical="center" wrapText="1"/>
    </xf>
    <xf numFmtId="0" fontId="25" fillId="7" borderId="30" xfId="0" applyFont="1" applyFill="1" applyBorder="1" applyAlignment="1">
      <alignment horizontal="left" vertical="center" wrapText="1"/>
    </xf>
    <xf numFmtId="0" fontId="16" fillId="9" borderId="21" xfId="0" applyFont="1" applyFill="1" applyBorder="1" applyAlignment="1">
      <alignment horizontal="center" vertical="center" wrapText="1"/>
    </xf>
    <xf numFmtId="0" fontId="16" fillId="9" borderId="29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wrapText="1"/>
    </xf>
    <xf numFmtId="0" fontId="31" fillId="5" borderId="35" xfId="0" applyNumberFormat="1" applyFont="1" applyFill="1" applyBorder="1" applyAlignment="1">
      <alignment horizontal="left" vertical="center" wrapText="1"/>
    </xf>
    <xf numFmtId="0" fontId="27" fillId="5" borderId="35" xfId="0" applyFont="1" applyFill="1" applyBorder="1" applyAlignment="1">
      <alignment horizontal="left" vertical="top"/>
    </xf>
    <xf numFmtId="0" fontId="20" fillId="5" borderId="2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31" fillId="5" borderId="35" xfId="0" applyFont="1" applyFill="1" applyBorder="1" applyAlignment="1">
      <alignment horizontal="left" wrapText="1"/>
    </xf>
    <xf numFmtId="0" fontId="0" fillId="5" borderId="41" xfId="0" applyFill="1" applyBorder="1" applyAlignment="1">
      <alignment horizontal="left" vertical="top"/>
    </xf>
    <xf numFmtId="0" fontId="0" fillId="5" borderId="42" xfId="0" applyFill="1" applyBorder="1" applyAlignment="1">
      <alignment horizontal="left" vertical="top"/>
    </xf>
    <xf numFmtId="0" fontId="0" fillId="5" borderId="43" xfId="0" applyFill="1" applyBorder="1" applyAlignment="1">
      <alignment horizontal="left" vertical="top"/>
    </xf>
    <xf numFmtId="0" fontId="0" fillId="5" borderId="44" xfId="0" applyFill="1" applyBorder="1" applyAlignment="1">
      <alignment horizontal="left" vertical="top"/>
    </xf>
    <xf numFmtId="0" fontId="0" fillId="5" borderId="0" xfId="0" applyFill="1" applyBorder="1" applyAlignment="1">
      <alignment horizontal="left" vertical="top"/>
    </xf>
    <xf numFmtId="0" fontId="0" fillId="5" borderId="45" xfId="0" applyFill="1" applyBorder="1" applyAlignment="1">
      <alignment horizontal="left" vertical="top"/>
    </xf>
    <xf numFmtId="0" fontId="0" fillId="5" borderId="46" xfId="0" applyFill="1" applyBorder="1" applyAlignment="1">
      <alignment horizontal="left" vertical="top"/>
    </xf>
    <xf numFmtId="0" fontId="0" fillId="5" borderId="35" xfId="0" applyFill="1" applyBorder="1" applyAlignment="1">
      <alignment horizontal="left" vertical="top"/>
    </xf>
    <xf numFmtId="0" fontId="0" fillId="5" borderId="47" xfId="0" applyFill="1" applyBorder="1" applyAlignment="1">
      <alignment horizontal="left" vertical="top"/>
    </xf>
  </cellXfs>
  <cellStyles count="4">
    <cellStyle name="Millares" xfId="2" builtinId="3"/>
    <cellStyle name="Millares 2" xfId="3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3333CC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N25"/>
  <sheetViews>
    <sheetView zoomScale="60" zoomScaleNormal="60" workbookViewId="0">
      <pane xSplit="5" ySplit="7" topLeftCell="F14" activePane="bottomRight" state="frozen"/>
      <selection pane="topRight" activeCell="F1" sqref="F1"/>
      <selection pane="bottomLeft" activeCell="A8" sqref="A8"/>
      <selection pane="bottomRight" activeCell="B16" sqref="B16:C16"/>
    </sheetView>
  </sheetViews>
  <sheetFormatPr baseColWidth="10" defaultColWidth="11.42578125" defaultRowHeight="14.25" x14ac:dyDescent="0.2"/>
  <cols>
    <col min="1" max="1" width="6.42578125" style="1" customWidth="1"/>
    <col min="2" max="2" width="8.42578125" style="1" customWidth="1"/>
    <col min="3" max="3" width="54.7109375" style="1" customWidth="1"/>
    <col min="4" max="4" width="14.42578125" style="11" customWidth="1"/>
    <col min="5" max="5" width="14.42578125" style="1" customWidth="1"/>
    <col min="6" max="6" width="79.140625" style="1" customWidth="1"/>
    <col min="7" max="7" width="10.42578125" style="1" customWidth="1"/>
    <col min="8" max="8" width="8.5703125" style="1" customWidth="1"/>
    <col min="9" max="9" width="79.140625" style="1" customWidth="1"/>
    <col min="10" max="10" width="10.42578125" style="1" customWidth="1"/>
    <col min="11" max="11" width="8.5703125" style="1" customWidth="1"/>
    <col min="12" max="12" width="79.140625" style="1" customWidth="1"/>
    <col min="13" max="13" width="10.42578125" style="1" customWidth="1"/>
    <col min="14" max="14" width="8.5703125" style="1" customWidth="1"/>
    <col min="15" max="16384" width="11.42578125" style="1"/>
  </cols>
  <sheetData>
    <row r="1" spans="1:14" ht="14.25" customHeight="1" x14ac:dyDescent="0.2">
      <c r="A1" s="127" t="s">
        <v>0</v>
      </c>
      <c r="B1" s="127"/>
      <c r="C1" s="127"/>
      <c r="D1" s="127"/>
      <c r="E1" s="127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42.75" customHeight="1" x14ac:dyDescent="0.2">
      <c r="A3" s="128" t="s">
        <v>1</v>
      </c>
      <c r="B3" s="128"/>
      <c r="C3" s="129" t="s">
        <v>2</v>
      </c>
      <c r="D3" s="129"/>
      <c r="E3" s="129"/>
      <c r="F3" s="129"/>
      <c r="G3" s="129"/>
      <c r="H3" s="129"/>
      <c r="I3" s="4"/>
      <c r="J3" s="4"/>
      <c r="K3" s="4"/>
      <c r="L3" s="4"/>
      <c r="M3" s="4"/>
      <c r="N3" s="4"/>
    </row>
    <row r="4" spans="1:14" ht="42.75" customHeight="1" x14ac:dyDescent="0.2">
      <c r="A4" s="128" t="s">
        <v>3</v>
      </c>
      <c r="B4" s="128"/>
      <c r="C4" s="129" t="s">
        <v>4</v>
      </c>
      <c r="D4" s="129"/>
      <c r="E4" s="129"/>
      <c r="F4" s="129"/>
      <c r="G4" s="129"/>
      <c r="H4" s="129"/>
      <c r="I4" s="4"/>
      <c r="J4" s="4"/>
      <c r="K4" s="4"/>
      <c r="L4" s="4"/>
      <c r="M4" s="4"/>
      <c r="N4" s="4"/>
    </row>
    <row r="5" spans="1:14" ht="15.75" customHeight="1" x14ac:dyDescent="0.2">
      <c r="A5" s="3"/>
      <c r="B5" s="3"/>
      <c r="C5" s="4"/>
      <c r="D5" s="10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61.5" customHeight="1" x14ac:dyDescent="0.2">
      <c r="A6" s="5" t="s">
        <v>5</v>
      </c>
      <c r="B6" s="118" t="s">
        <v>6</v>
      </c>
      <c r="C6" s="120"/>
      <c r="D6" s="5" t="s">
        <v>7</v>
      </c>
      <c r="E6" s="5" t="s">
        <v>8</v>
      </c>
      <c r="F6" s="118" t="s">
        <v>9</v>
      </c>
      <c r="G6" s="119"/>
      <c r="H6" s="120"/>
      <c r="I6" s="118" t="s">
        <v>10</v>
      </c>
      <c r="J6" s="119"/>
      <c r="K6" s="120"/>
      <c r="L6" s="118" t="s">
        <v>11</v>
      </c>
      <c r="M6" s="119"/>
      <c r="N6" s="120"/>
    </row>
    <row r="7" spans="1:14" ht="15" customHeight="1" x14ac:dyDescent="0.2">
      <c r="A7" s="121">
        <v>1</v>
      </c>
      <c r="B7" s="107" t="s">
        <v>12</v>
      </c>
      <c r="C7" s="122"/>
      <c r="D7" s="122"/>
      <c r="E7" s="108"/>
      <c r="F7" s="107"/>
      <c r="G7" s="108"/>
      <c r="H7" s="8">
        <f>+G9+G10</f>
        <v>8</v>
      </c>
      <c r="I7" s="107"/>
      <c r="J7" s="108"/>
      <c r="K7" s="8">
        <f>+J9+J10</f>
        <v>23</v>
      </c>
      <c r="L7" s="107"/>
      <c r="M7" s="108"/>
      <c r="N7" s="8">
        <f>+M9+M10</f>
        <v>13</v>
      </c>
    </row>
    <row r="8" spans="1:14" ht="66" customHeight="1" x14ac:dyDescent="0.2">
      <c r="A8" s="121"/>
      <c r="B8" s="123" t="s">
        <v>13</v>
      </c>
      <c r="C8" s="124"/>
      <c r="D8" s="15" t="s">
        <v>14</v>
      </c>
      <c r="E8" s="125">
        <f>+SUM(D9:D10)</f>
        <v>27</v>
      </c>
      <c r="F8" s="16" t="s">
        <v>15</v>
      </c>
      <c r="G8" s="113" t="s">
        <v>16</v>
      </c>
      <c r="H8" s="114"/>
      <c r="I8" s="16" t="s">
        <v>17</v>
      </c>
      <c r="J8" s="113" t="s">
        <v>16</v>
      </c>
      <c r="K8" s="114"/>
      <c r="L8" s="16" t="s">
        <v>18</v>
      </c>
      <c r="M8" s="113" t="s">
        <v>16</v>
      </c>
      <c r="N8" s="114"/>
    </row>
    <row r="9" spans="1:14" ht="72" customHeight="1" x14ac:dyDescent="0.2">
      <c r="A9" s="121"/>
      <c r="B9" s="132" t="s">
        <v>19</v>
      </c>
      <c r="C9" s="124"/>
      <c r="D9" s="46">
        <v>15</v>
      </c>
      <c r="E9" s="126"/>
      <c r="F9" s="16" t="s">
        <v>20</v>
      </c>
      <c r="G9" s="115">
        <v>0</v>
      </c>
      <c r="H9" s="116"/>
      <c r="I9" s="16" t="s">
        <v>21</v>
      </c>
      <c r="J9" s="115">
        <v>15</v>
      </c>
      <c r="K9" s="116"/>
      <c r="L9" s="16" t="s">
        <v>22</v>
      </c>
      <c r="M9" s="115">
        <v>10</v>
      </c>
      <c r="N9" s="116"/>
    </row>
    <row r="10" spans="1:14" ht="115.5" customHeight="1" x14ac:dyDescent="0.2">
      <c r="A10" s="121"/>
      <c r="B10" s="133" t="s">
        <v>23</v>
      </c>
      <c r="C10" s="131"/>
      <c r="D10" s="6">
        <v>12</v>
      </c>
      <c r="E10" s="126"/>
      <c r="F10" s="14" t="s">
        <v>24</v>
      </c>
      <c r="G10" s="115">
        <v>8</v>
      </c>
      <c r="H10" s="116"/>
      <c r="I10" s="14" t="s">
        <v>25</v>
      </c>
      <c r="J10" s="115">
        <v>8</v>
      </c>
      <c r="K10" s="116"/>
      <c r="L10" s="14" t="s">
        <v>26</v>
      </c>
      <c r="M10" s="115">
        <v>3</v>
      </c>
      <c r="N10" s="116"/>
    </row>
    <row r="11" spans="1:14" ht="15" customHeight="1" x14ac:dyDescent="0.2">
      <c r="A11" s="121">
        <v>2</v>
      </c>
      <c r="B11" s="107" t="s">
        <v>27</v>
      </c>
      <c r="C11" s="122"/>
      <c r="D11" s="122"/>
      <c r="E11" s="108"/>
      <c r="F11" s="107" t="s">
        <v>28</v>
      </c>
      <c r="G11" s="108"/>
      <c r="H11" s="8">
        <f>+G13</f>
        <v>5</v>
      </c>
      <c r="I11" s="107" t="s">
        <v>28</v>
      </c>
      <c r="J11" s="108"/>
      <c r="K11" s="8">
        <f>+J13</f>
        <v>5</v>
      </c>
      <c r="L11" s="107" t="s">
        <v>28</v>
      </c>
      <c r="M11" s="108"/>
      <c r="N11" s="8">
        <f>+M13</f>
        <v>2</v>
      </c>
    </row>
    <row r="12" spans="1:14" ht="237.75" customHeight="1" x14ac:dyDescent="0.2">
      <c r="A12" s="121"/>
      <c r="B12" s="130" t="s">
        <v>29</v>
      </c>
      <c r="C12" s="131"/>
      <c r="D12" s="46" t="s">
        <v>14</v>
      </c>
      <c r="E12" s="134">
        <f>SUM(D13)</f>
        <v>5</v>
      </c>
      <c r="F12" s="109" t="s">
        <v>30</v>
      </c>
      <c r="G12" s="113" t="s">
        <v>16</v>
      </c>
      <c r="H12" s="114"/>
      <c r="I12" s="109" t="s">
        <v>31</v>
      </c>
      <c r="J12" s="113" t="s">
        <v>16</v>
      </c>
      <c r="K12" s="114"/>
      <c r="L12" s="109" t="s">
        <v>32</v>
      </c>
      <c r="M12" s="113" t="s">
        <v>16</v>
      </c>
      <c r="N12" s="114"/>
    </row>
    <row r="13" spans="1:14" ht="237.75" customHeight="1" x14ac:dyDescent="0.2">
      <c r="A13" s="121"/>
      <c r="B13" s="130" t="s">
        <v>33</v>
      </c>
      <c r="C13" s="131"/>
      <c r="D13" s="12">
        <v>5</v>
      </c>
      <c r="E13" s="134"/>
      <c r="F13" s="117"/>
      <c r="G13" s="115">
        <v>5</v>
      </c>
      <c r="H13" s="116"/>
      <c r="I13" s="117"/>
      <c r="J13" s="115">
        <v>5</v>
      </c>
      <c r="K13" s="116"/>
      <c r="L13" s="117"/>
      <c r="M13" s="115">
        <v>2</v>
      </c>
      <c r="N13" s="116"/>
    </row>
    <row r="14" spans="1:14" ht="15" customHeight="1" x14ac:dyDescent="0.2">
      <c r="A14" s="121">
        <v>3</v>
      </c>
      <c r="B14" s="107" t="s">
        <v>34</v>
      </c>
      <c r="C14" s="122"/>
      <c r="D14" s="122"/>
      <c r="E14" s="108"/>
      <c r="F14" s="107" t="s">
        <v>35</v>
      </c>
      <c r="G14" s="108"/>
      <c r="H14" s="8">
        <f>+G17+G18</f>
        <v>60</v>
      </c>
      <c r="I14" s="107"/>
      <c r="J14" s="108"/>
      <c r="K14" s="8">
        <f>+J17+J18</f>
        <v>60</v>
      </c>
      <c r="L14" s="107"/>
      <c r="M14" s="108"/>
      <c r="N14" s="8">
        <f>+M17+M18</f>
        <v>60</v>
      </c>
    </row>
    <row r="15" spans="1:14" ht="170.25" customHeight="1" x14ac:dyDescent="0.2">
      <c r="A15" s="121"/>
      <c r="B15" s="130" t="s">
        <v>36</v>
      </c>
      <c r="C15" s="131"/>
      <c r="D15" s="46" t="s">
        <v>14</v>
      </c>
      <c r="E15" s="134">
        <f>+D17+D18</f>
        <v>60</v>
      </c>
      <c r="F15" s="109" t="s">
        <v>37</v>
      </c>
      <c r="G15" s="113" t="s">
        <v>16</v>
      </c>
      <c r="H15" s="114"/>
      <c r="I15" s="109" t="s">
        <v>38</v>
      </c>
      <c r="J15" s="113" t="s">
        <v>16</v>
      </c>
      <c r="K15" s="114"/>
      <c r="L15" s="109" t="s">
        <v>39</v>
      </c>
      <c r="M15" s="113" t="s">
        <v>16</v>
      </c>
      <c r="N15" s="114"/>
    </row>
    <row r="16" spans="1:14" ht="170.25" customHeight="1" x14ac:dyDescent="0.2">
      <c r="A16" s="121"/>
      <c r="B16" s="130" t="s">
        <v>40</v>
      </c>
      <c r="C16" s="131"/>
      <c r="D16" s="46" t="s">
        <v>14</v>
      </c>
      <c r="E16" s="134"/>
      <c r="F16" s="110"/>
      <c r="G16" s="113" t="s">
        <v>16</v>
      </c>
      <c r="H16" s="114"/>
      <c r="I16" s="110"/>
      <c r="J16" s="113" t="s">
        <v>16</v>
      </c>
      <c r="K16" s="114"/>
      <c r="L16" s="110"/>
      <c r="M16" s="113" t="s">
        <v>16</v>
      </c>
      <c r="N16" s="114"/>
    </row>
    <row r="17" spans="1:14" ht="170.25" customHeight="1" x14ac:dyDescent="0.2">
      <c r="A17" s="121"/>
      <c r="B17" s="130" t="s">
        <v>41</v>
      </c>
      <c r="C17" s="131"/>
      <c r="D17" s="46">
        <v>40</v>
      </c>
      <c r="E17" s="134"/>
      <c r="F17" s="111"/>
      <c r="G17" s="115">
        <v>40</v>
      </c>
      <c r="H17" s="116"/>
      <c r="I17" s="111"/>
      <c r="J17" s="115">
        <v>40</v>
      </c>
      <c r="K17" s="116"/>
      <c r="L17" s="111"/>
      <c r="M17" s="115">
        <v>40</v>
      </c>
      <c r="N17" s="116"/>
    </row>
    <row r="18" spans="1:14" ht="170.25" customHeight="1" x14ac:dyDescent="0.2">
      <c r="A18" s="121"/>
      <c r="B18" s="123" t="s">
        <v>42</v>
      </c>
      <c r="C18" s="124"/>
      <c r="D18" s="12">
        <v>20</v>
      </c>
      <c r="E18" s="134"/>
      <c r="F18" s="112"/>
      <c r="G18" s="115">
        <v>20</v>
      </c>
      <c r="H18" s="116"/>
      <c r="I18" s="112"/>
      <c r="J18" s="115">
        <v>20</v>
      </c>
      <c r="K18" s="116"/>
      <c r="L18" s="112"/>
      <c r="M18" s="115">
        <v>20</v>
      </c>
      <c r="N18" s="116"/>
    </row>
    <row r="19" spans="1:14" ht="15" customHeight="1" x14ac:dyDescent="0.2">
      <c r="A19" s="121">
        <v>4</v>
      </c>
      <c r="B19" s="107" t="s">
        <v>43</v>
      </c>
      <c r="C19" s="122"/>
      <c r="D19" s="122"/>
      <c r="E19" s="108"/>
      <c r="F19" s="107" t="s">
        <v>44</v>
      </c>
      <c r="G19" s="108"/>
      <c r="H19" s="8">
        <f>+SUM(H20:H23)</f>
        <v>8</v>
      </c>
      <c r="I19" s="107" t="s">
        <v>44</v>
      </c>
      <c r="J19" s="108"/>
      <c r="K19" s="8">
        <f>+SUM(K20:K23)</f>
        <v>8</v>
      </c>
      <c r="L19" s="107" t="s">
        <v>44</v>
      </c>
      <c r="M19" s="108"/>
      <c r="N19" s="8">
        <f>+SUM(N20:N23)</f>
        <v>8</v>
      </c>
    </row>
    <row r="20" spans="1:14" ht="26.25" customHeight="1" x14ac:dyDescent="0.2">
      <c r="A20" s="121"/>
      <c r="B20" s="130" t="s">
        <v>45</v>
      </c>
      <c r="C20" s="131"/>
      <c r="D20" s="46">
        <v>2</v>
      </c>
      <c r="E20" s="135">
        <f>SUM(D20:D23)</f>
        <v>8</v>
      </c>
      <c r="F20" s="105" t="s">
        <v>45</v>
      </c>
      <c r="G20" s="106"/>
      <c r="H20" s="46">
        <v>2</v>
      </c>
      <c r="I20" s="105" t="s">
        <v>45</v>
      </c>
      <c r="J20" s="106"/>
      <c r="K20" s="46">
        <v>2</v>
      </c>
      <c r="L20" s="105" t="s">
        <v>45</v>
      </c>
      <c r="M20" s="106"/>
      <c r="N20" s="46">
        <v>2</v>
      </c>
    </row>
    <row r="21" spans="1:14" ht="26.25" customHeight="1" x14ac:dyDescent="0.2">
      <c r="A21" s="121"/>
      <c r="B21" s="130" t="s">
        <v>46</v>
      </c>
      <c r="C21" s="131"/>
      <c r="D21" s="12">
        <v>2</v>
      </c>
      <c r="E21" s="136"/>
      <c r="F21" s="105" t="s">
        <v>47</v>
      </c>
      <c r="G21" s="106"/>
      <c r="H21" s="46">
        <v>2</v>
      </c>
      <c r="I21" s="105" t="s">
        <v>47</v>
      </c>
      <c r="J21" s="106"/>
      <c r="K21" s="46">
        <v>2</v>
      </c>
      <c r="L21" s="105" t="s">
        <v>47</v>
      </c>
      <c r="M21" s="106"/>
      <c r="N21" s="46">
        <v>2</v>
      </c>
    </row>
    <row r="22" spans="1:14" ht="26.25" customHeight="1" x14ac:dyDescent="0.2">
      <c r="A22" s="121"/>
      <c r="B22" s="130" t="s">
        <v>48</v>
      </c>
      <c r="C22" s="131"/>
      <c r="D22" s="46">
        <v>2</v>
      </c>
      <c r="E22" s="136"/>
      <c r="F22" s="105" t="s">
        <v>48</v>
      </c>
      <c r="G22" s="106"/>
      <c r="H22" s="46">
        <v>2</v>
      </c>
      <c r="I22" s="105" t="s">
        <v>48</v>
      </c>
      <c r="J22" s="106"/>
      <c r="K22" s="46">
        <v>2</v>
      </c>
      <c r="L22" s="105" t="s">
        <v>48</v>
      </c>
      <c r="M22" s="106"/>
      <c r="N22" s="46">
        <v>2</v>
      </c>
    </row>
    <row r="23" spans="1:14" ht="26.25" customHeight="1" x14ac:dyDescent="0.2">
      <c r="A23" s="121"/>
      <c r="B23" s="130" t="s">
        <v>49</v>
      </c>
      <c r="C23" s="131"/>
      <c r="D23" s="12">
        <v>2</v>
      </c>
      <c r="E23" s="137"/>
      <c r="F23" s="105" t="s">
        <v>49</v>
      </c>
      <c r="G23" s="106"/>
      <c r="H23" s="46">
        <v>2</v>
      </c>
      <c r="I23" s="105" t="s">
        <v>49</v>
      </c>
      <c r="J23" s="106"/>
      <c r="K23" s="46">
        <v>2</v>
      </c>
      <c r="L23" s="105" t="s">
        <v>49</v>
      </c>
      <c r="M23" s="106"/>
      <c r="N23" s="46">
        <v>2</v>
      </c>
    </row>
    <row r="24" spans="1:14" ht="15.75" customHeight="1" x14ac:dyDescent="0.2">
      <c r="A24" s="107" t="s">
        <v>50</v>
      </c>
      <c r="B24" s="122"/>
      <c r="C24" s="122"/>
      <c r="D24" s="108"/>
      <c r="E24" s="7">
        <f>E8+E12+E15+E20</f>
        <v>100</v>
      </c>
      <c r="F24" s="107" t="s">
        <v>51</v>
      </c>
      <c r="G24" s="108"/>
      <c r="H24" s="7">
        <f>+H7+H11+H14+H19</f>
        <v>81</v>
      </c>
      <c r="I24" s="107" t="s">
        <v>51</v>
      </c>
      <c r="J24" s="108"/>
      <c r="K24" s="7">
        <f>+K7+K11+K14+K19</f>
        <v>96</v>
      </c>
      <c r="L24" s="107" t="s">
        <v>51</v>
      </c>
      <c r="M24" s="108"/>
      <c r="N24" s="7">
        <f>+N7+N11+N14+N19</f>
        <v>83</v>
      </c>
    </row>
    <row r="25" spans="1:14" x14ac:dyDescent="0.2">
      <c r="A25" s="2"/>
      <c r="B25" s="2"/>
    </row>
  </sheetData>
  <mergeCells count="95">
    <mergeCell ref="I24:J24"/>
    <mergeCell ref="J8:K8"/>
    <mergeCell ref="J9:K9"/>
    <mergeCell ref="J10:K10"/>
    <mergeCell ref="I11:J11"/>
    <mergeCell ref="I12:I13"/>
    <mergeCell ref="J12:K12"/>
    <mergeCell ref="J13:K13"/>
    <mergeCell ref="I14:J14"/>
    <mergeCell ref="I15:I18"/>
    <mergeCell ref="J15:K15"/>
    <mergeCell ref="J16:K16"/>
    <mergeCell ref="J17:K17"/>
    <mergeCell ref="J18:K18"/>
    <mergeCell ref="I19:J19"/>
    <mergeCell ref="I20:J20"/>
    <mergeCell ref="E20:E23"/>
    <mergeCell ref="F20:G20"/>
    <mergeCell ref="I23:J23"/>
    <mergeCell ref="I21:J21"/>
    <mergeCell ref="I22:J22"/>
    <mergeCell ref="F15:F18"/>
    <mergeCell ref="G15:H15"/>
    <mergeCell ref="B16:C16"/>
    <mergeCell ref="G16:H16"/>
    <mergeCell ref="A24:D24"/>
    <mergeCell ref="F24:G24"/>
    <mergeCell ref="B21:C21"/>
    <mergeCell ref="F21:G21"/>
    <mergeCell ref="B22:C22"/>
    <mergeCell ref="F22:G22"/>
    <mergeCell ref="B23:C23"/>
    <mergeCell ref="F23:G23"/>
    <mergeCell ref="A19:A23"/>
    <mergeCell ref="B19:E19"/>
    <mergeCell ref="F19:G19"/>
    <mergeCell ref="B20:C20"/>
    <mergeCell ref="A14:A18"/>
    <mergeCell ref="B14:E14"/>
    <mergeCell ref="F14:G14"/>
    <mergeCell ref="B15:C15"/>
    <mergeCell ref="A11:A13"/>
    <mergeCell ref="B11:E11"/>
    <mergeCell ref="F11:G11"/>
    <mergeCell ref="B12:C12"/>
    <mergeCell ref="B17:C17"/>
    <mergeCell ref="B18:C18"/>
    <mergeCell ref="E12:E13"/>
    <mergeCell ref="F12:F13"/>
    <mergeCell ref="G12:H12"/>
    <mergeCell ref="G17:H17"/>
    <mergeCell ref="G18:H18"/>
    <mergeCell ref="E15:E18"/>
    <mergeCell ref="B13:C13"/>
    <mergeCell ref="G9:H9"/>
    <mergeCell ref="G10:H10"/>
    <mergeCell ref="B9:C9"/>
    <mergeCell ref="B10:C10"/>
    <mergeCell ref="G13:H13"/>
    <mergeCell ref="A1:E1"/>
    <mergeCell ref="A3:B3"/>
    <mergeCell ref="A4:B4"/>
    <mergeCell ref="C3:H3"/>
    <mergeCell ref="C4:H4"/>
    <mergeCell ref="F6:H6"/>
    <mergeCell ref="I6:K6"/>
    <mergeCell ref="A7:A10"/>
    <mergeCell ref="B7:E7"/>
    <mergeCell ref="F7:G7"/>
    <mergeCell ref="I7:J7"/>
    <mergeCell ref="B8:C8"/>
    <mergeCell ref="E8:E10"/>
    <mergeCell ref="B6:C6"/>
    <mergeCell ref="G8:H8"/>
    <mergeCell ref="L6:N6"/>
    <mergeCell ref="L7:M7"/>
    <mergeCell ref="M8:N8"/>
    <mergeCell ref="M9:N9"/>
    <mergeCell ref="M10:N10"/>
    <mergeCell ref="L11:M11"/>
    <mergeCell ref="L12:L13"/>
    <mergeCell ref="M12:N12"/>
    <mergeCell ref="M13:N13"/>
    <mergeCell ref="L14:M14"/>
    <mergeCell ref="L15:L18"/>
    <mergeCell ref="M15:N15"/>
    <mergeCell ref="M16:N16"/>
    <mergeCell ref="M17:N17"/>
    <mergeCell ref="M18:N18"/>
    <mergeCell ref="L23:M23"/>
    <mergeCell ref="L24:M24"/>
    <mergeCell ref="L19:M19"/>
    <mergeCell ref="L20:M20"/>
    <mergeCell ref="L21:M21"/>
    <mergeCell ref="L22:M22"/>
  </mergeCells>
  <printOptions horizontalCentered="1" verticalCentered="1"/>
  <pageMargins left="0.25" right="0.25" top="0.75" bottom="0.75" header="0.3" footer="0.3"/>
  <pageSetup paperSize="8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N27"/>
  <sheetViews>
    <sheetView workbookViewId="0">
      <selection activeCell="N26" sqref="N26"/>
    </sheetView>
  </sheetViews>
  <sheetFormatPr baseColWidth="10" defaultColWidth="11.42578125" defaultRowHeight="15" x14ac:dyDescent="0.25"/>
  <cols>
    <col min="1" max="1" width="5" bestFit="1" customWidth="1"/>
    <col min="2" max="10" width="2" bestFit="1" customWidth="1"/>
    <col min="11" max="13" width="3" bestFit="1" customWidth="1"/>
  </cols>
  <sheetData>
    <row r="1" spans="1:14" x14ac:dyDescent="0.25">
      <c r="A1">
        <v>1990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</row>
    <row r="2" spans="1:14" x14ac:dyDescent="0.25">
      <c r="A2">
        <v>1991</v>
      </c>
      <c r="N2">
        <f>+SUM(B2:M2)</f>
        <v>0</v>
      </c>
    </row>
    <row r="3" spans="1:14" x14ac:dyDescent="0.25">
      <c r="A3">
        <v>1992</v>
      </c>
      <c r="N3">
        <f t="shared" ref="N3:N24" si="0">+SUM(B3:M3)</f>
        <v>0</v>
      </c>
    </row>
    <row r="4" spans="1:14" x14ac:dyDescent="0.25">
      <c r="A4">
        <v>1993</v>
      </c>
      <c r="N4">
        <f t="shared" si="0"/>
        <v>0</v>
      </c>
    </row>
    <row r="5" spans="1:14" x14ac:dyDescent="0.25">
      <c r="A5">
        <v>1994</v>
      </c>
      <c r="N5">
        <f t="shared" si="0"/>
        <v>0</v>
      </c>
    </row>
    <row r="6" spans="1:14" x14ac:dyDescent="0.25">
      <c r="A6">
        <v>1995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f t="shared" si="0"/>
        <v>12</v>
      </c>
    </row>
    <row r="7" spans="1:14" x14ac:dyDescent="0.25">
      <c r="A7">
        <v>1996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f t="shared" si="0"/>
        <v>12</v>
      </c>
    </row>
    <row r="8" spans="1:14" x14ac:dyDescent="0.25">
      <c r="A8">
        <v>1997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 t="shared" si="0"/>
        <v>12</v>
      </c>
    </row>
    <row r="9" spans="1:14" x14ac:dyDescent="0.25">
      <c r="A9">
        <v>1998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f t="shared" si="0"/>
        <v>12</v>
      </c>
    </row>
    <row r="10" spans="1:14" x14ac:dyDescent="0.25">
      <c r="A10">
        <v>1999</v>
      </c>
      <c r="B10">
        <v>1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f t="shared" si="0"/>
        <v>12</v>
      </c>
    </row>
    <row r="11" spans="1:14" x14ac:dyDescent="0.25">
      <c r="A11">
        <v>2000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f t="shared" si="0"/>
        <v>12</v>
      </c>
    </row>
    <row r="12" spans="1:14" x14ac:dyDescent="0.25">
      <c r="A12">
        <v>2001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f t="shared" si="0"/>
        <v>12</v>
      </c>
    </row>
    <row r="13" spans="1:14" x14ac:dyDescent="0.25">
      <c r="A13">
        <v>2002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f t="shared" si="0"/>
        <v>12</v>
      </c>
    </row>
    <row r="14" spans="1:14" x14ac:dyDescent="0.25">
      <c r="A14">
        <v>2003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f t="shared" si="0"/>
        <v>12</v>
      </c>
    </row>
    <row r="15" spans="1:14" x14ac:dyDescent="0.25">
      <c r="A15">
        <v>2004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f t="shared" si="0"/>
        <v>12</v>
      </c>
    </row>
    <row r="16" spans="1:14" x14ac:dyDescent="0.25">
      <c r="A16">
        <v>2005</v>
      </c>
      <c r="B16">
        <v>1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f t="shared" si="0"/>
        <v>12</v>
      </c>
    </row>
    <row r="17" spans="1:14" x14ac:dyDescent="0.25">
      <c r="A17">
        <v>2006</v>
      </c>
      <c r="B17"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f t="shared" si="0"/>
        <v>12</v>
      </c>
    </row>
    <row r="18" spans="1:14" x14ac:dyDescent="0.25">
      <c r="A18">
        <v>2007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f t="shared" si="0"/>
        <v>12</v>
      </c>
    </row>
    <row r="19" spans="1:14" x14ac:dyDescent="0.25">
      <c r="A19">
        <v>2008</v>
      </c>
      <c r="B19">
        <v>1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f t="shared" si="0"/>
        <v>12</v>
      </c>
    </row>
    <row r="20" spans="1:14" x14ac:dyDescent="0.25">
      <c r="A20">
        <v>2009</v>
      </c>
      <c r="B20">
        <v>1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f t="shared" si="0"/>
        <v>12</v>
      </c>
    </row>
    <row r="21" spans="1:14" x14ac:dyDescent="0.25">
      <c r="A21">
        <v>2010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</row>
    <row r="22" spans="1:14" x14ac:dyDescent="0.25">
      <c r="A22">
        <v>2011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</row>
    <row r="23" spans="1:14" x14ac:dyDescent="0.25">
      <c r="A23">
        <v>2012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f t="shared" si="0"/>
        <v>12</v>
      </c>
    </row>
    <row r="24" spans="1:14" x14ac:dyDescent="0.25">
      <c r="A24">
        <v>2013</v>
      </c>
      <c r="B24">
        <v>1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N24">
        <f t="shared" si="0"/>
        <v>7</v>
      </c>
    </row>
    <row r="25" spans="1:14" x14ac:dyDescent="0.25">
      <c r="N25">
        <f>SUM(N2:N24)</f>
        <v>223</v>
      </c>
    </row>
    <row r="26" spans="1:14" x14ac:dyDescent="0.25">
      <c r="N26">
        <f>+INT(N25/12)</f>
        <v>18</v>
      </c>
    </row>
    <row r="27" spans="1:14" x14ac:dyDescent="0.25">
      <c r="N27">
        <f>+N25-(N26*12)</f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N31"/>
  <sheetViews>
    <sheetView topLeftCell="B5" workbookViewId="0">
      <selection activeCell="B5" sqref="A1:XFD1048576"/>
    </sheetView>
  </sheetViews>
  <sheetFormatPr baseColWidth="10" defaultColWidth="11.42578125" defaultRowHeight="12.75" x14ac:dyDescent="0.2"/>
  <cols>
    <col min="1" max="1" width="9" style="22" customWidth="1"/>
    <col min="2" max="2" width="70.7109375" style="22" customWidth="1"/>
    <col min="3" max="4" width="7.85546875" style="22" customWidth="1"/>
    <col min="5" max="5" width="65" style="36" customWidth="1"/>
    <col min="6" max="6" width="11.42578125" style="37"/>
    <col min="7" max="7" width="65" style="36" customWidth="1"/>
    <col min="8" max="8" width="11.42578125" style="37"/>
    <col min="9" max="9" width="65" style="36" customWidth="1"/>
    <col min="10" max="10" width="11.42578125" style="37"/>
    <col min="11" max="14" width="11.42578125" style="36"/>
    <col min="15" max="16384" width="11.42578125" style="22"/>
  </cols>
  <sheetData>
    <row r="1" spans="1:14" s="17" customFormat="1" ht="14.25" customHeight="1" x14ac:dyDescent="0.2">
      <c r="A1" s="140" t="s">
        <v>0</v>
      </c>
      <c r="B1" s="140"/>
      <c r="C1" s="140"/>
      <c r="D1" s="140"/>
      <c r="E1" s="13"/>
      <c r="F1" s="31"/>
      <c r="G1" s="13"/>
      <c r="H1" s="31"/>
      <c r="I1" s="13"/>
      <c r="J1" s="31"/>
      <c r="K1" s="34"/>
      <c r="L1" s="34"/>
      <c r="M1" s="34"/>
      <c r="N1" s="34"/>
    </row>
    <row r="2" spans="1:14" s="17" customFormat="1" ht="14.25" x14ac:dyDescent="0.2">
      <c r="A2" s="48"/>
      <c r="B2" s="48"/>
      <c r="C2" s="48"/>
      <c r="D2" s="48"/>
      <c r="E2" s="9"/>
      <c r="F2" s="32"/>
      <c r="G2" s="9"/>
      <c r="H2" s="32"/>
      <c r="I2" s="9"/>
      <c r="J2" s="32"/>
      <c r="K2" s="34"/>
      <c r="L2" s="34"/>
      <c r="M2" s="34"/>
      <c r="N2" s="34"/>
    </row>
    <row r="3" spans="1:14" s="17" customFormat="1" ht="38.25" customHeight="1" x14ac:dyDescent="0.2">
      <c r="A3" s="28" t="s">
        <v>1</v>
      </c>
      <c r="B3" s="149" t="s">
        <v>2</v>
      </c>
      <c r="C3" s="149"/>
      <c r="D3" s="149"/>
      <c r="E3" s="4"/>
      <c r="F3" s="33"/>
      <c r="G3" s="4"/>
      <c r="H3" s="33"/>
      <c r="I3" s="4"/>
      <c r="J3" s="33"/>
      <c r="K3" s="34"/>
      <c r="L3" s="34"/>
      <c r="M3" s="34"/>
      <c r="N3" s="34"/>
    </row>
    <row r="4" spans="1:14" s="17" customFormat="1" ht="29.25" customHeight="1" x14ac:dyDescent="0.2">
      <c r="A4" s="28" t="s">
        <v>3</v>
      </c>
      <c r="B4" s="149" t="s">
        <v>52</v>
      </c>
      <c r="C4" s="149"/>
      <c r="D4" s="149"/>
      <c r="E4" s="4"/>
      <c r="F4" s="33"/>
      <c r="G4" s="4"/>
      <c r="H4" s="33"/>
      <c r="I4" s="4"/>
      <c r="J4" s="33"/>
      <c r="K4" s="34"/>
      <c r="L4" s="34"/>
      <c r="M4" s="34"/>
      <c r="N4" s="34"/>
    </row>
    <row r="5" spans="1:14" s="30" customFormat="1" ht="20.25" customHeight="1" x14ac:dyDescent="0.2">
      <c r="A5" s="29"/>
      <c r="B5" s="29"/>
      <c r="C5" s="18"/>
      <c r="D5" s="18"/>
      <c r="E5" s="4"/>
      <c r="F5" s="33"/>
      <c r="G5" s="4"/>
      <c r="H5" s="33"/>
      <c r="I5" s="4"/>
      <c r="J5" s="33"/>
      <c r="K5" s="35"/>
      <c r="L5" s="35"/>
      <c r="M5" s="35"/>
      <c r="N5" s="35"/>
    </row>
    <row r="6" spans="1:14" s="30" customFormat="1" ht="20.25" customHeight="1" x14ac:dyDescent="0.2">
      <c r="A6" s="29"/>
      <c r="B6" s="29"/>
      <c r="C6" s="18"/>
      <c r="D6" s="18"/>
      <c r="E6" s="150"/>
      <c r="F6" s="150"/>
      <c r="G6" s="150"/>
      <c r="H6" s="150"/>
      <c r="I6" s="150"/>
      <c r="J6" s="150"/>
      <c r="K6" s="35"/>
      <c r="L6" s="35"/>
      <c r="M6" s="35"/>
      <c r="N6" s="35"/>
    </row>
    <row r="7" spans="1:14" ht="25.5" customHeight="1" x14ac:dyDescent="0.2">
      <c r="A7" s="49">
        <v>1</v>
      </c>
      <c r="B7" s="19" t="s">
        <v>53</v>
      </c>
      <c r="C7" s="154" t="s">
        <v>54</v>
      </c>
      <c r="D7" s="155"/>
      <c r="E7" s="151" t="s">
        <v>55</v>
      </c>
      <c r="F7" s="151"/>
      <c r="G7" s="151" t="s">
        <v>56</v>
      </c>
      <c r="H7" s="151"/>
      <c r="I7" s="151" t="s">
        <v>57</v>
      </c>
      <c r="J7" s="151"/>
    </row>
    <row r="8" spans="1:14" x14ac:dyDescent="0.2">
      <c r="A8" s="138"/>
      <c r="B8" s="139" t="s">
        <v>58</v>
      </c>
      <c r="C8" s="138" t="s">
        <v>59</v>
      </c>
      <c r="D8" s="138"/>
      <c r="E8" s="152" t="s">
        <v>60</v>
      </c>
      <c r="F8" s="153" t="s">
        <v>16</v>
      </c>
      <c r="G8" s="152" t="s">
        <v>61</v>
      </c>
      <c r="H8" s="153" t="s">
        <v>16</v>
      </c>
      <c r="I8" s="152" t="s">
        <v>62</v>
      </c>
      <c r="J8" s="153" t="s">
        <v>16</v>
      </c>
    </row>
    <row r="9" spans="1:14" x14ac:dyDescent="0.2">
      <c r="A9" s="138"/>
      <c r="B9" s="139"/>
      <c r="C9" s="47" t="s">
        <v>63</v>
      </c>
      <c r="D9" s="47" t="s">
        <v>64</v>
      </c>
      <c r="E9" s="152"/>
      <c r="F9" s="153"/>
      <c r="G9" s="152"/>
      <c r="H9" s="153"/>
      <c r="I9" s="152"/>
      <c r="J9" s="153"/>
    </row>
    <row r="10" spans="1:14" x14ac:dyDescent="0.2">
      <c r="A10" s="138"/>
      <c r="B10" s="20" t="s">
        <v>65</v>
      </c>
      <c r="C10" s="138"/>
      <c r="D10" s="138"/>
      <c r="E10" s="39"/>
      <c r="F10" s="40"/>
      <c r="G10" s="39"/>
      <c r="H10" s="40"/>
      <c r="I10" s="39"/>
      <c r="J10" s="40"/>
    </row>
    <row r="11" spans="1:14" ht="57.75" customHeight="1" x14ac:dyDescent="0.2">
      <c r="A11" s="138"/>
      <c r="B11" s="20" t="s">
        <v>66</v>
      </c>
      <c r="C11" s="138" t="s">
        <v>67</v>
      </c>
      <c r="D11" s="138"/>
      <c r="E11" s="51" t="s">
        <v>68</v>
      </c>
      <c r="F11" s="50">
        <v>10</v>
      </c>
      <c r="G11" s="51" t="s">
        <v>69</v>
      </c>
      <c r="H11" s="50">
        <v>10</v>
      </c>
      <c r="I11" s="51" t="s">
        <v>70</v>
      </c>
      <c r="J11" s="50">
        <v>10</v>
      </c>
    </row>
    <row r="12" spans="1:14" ht="57.75" customHeight="1" x14ac:dyDescent="0.2">
      <c r="A12" s="138"/>
      <c r="B12" s="20" t="s">
        <v>71</v>
      </c>
      <c r="C12" s="138" t="s">
        <v>72</v>
      </c>
      <c r="D12" s="138"/>
      <c r="E12" s="38" t="s">
        <v>73</v>
      </c>
      <c r="F12" s="50">
        <v>6</v>
      </c>
      <c r="G12" s="38" t="s">
        <v>74</v>
      </c>
      <c r="H12" s="50">
        <v>0</v>
      </c>
      <c r="I12" s="38" t="s">
        <v>74</v>
      </c>
      <c r="J12" s="50">
        <v>0</v>
      </c>
    </row>
    <row r="13" spans="1:14" ht="57.75" customHeight="1" x14ac:dyDescent="0.2">
      <c r="A13" s="138"/>
      <c r="B13" s="20" t="s">
        <v>75</v>
      </c>
      <c r="C13" s="138" t="s">
        <v>76</v>
      </c>
      <c r="D13" s="138"/>
      <c r="E13" s="38" t="s">
        <v>77</v>
      </c>
      <c r="F13" s="50">
        <v>1</v>
      </c>
      <c r="G13" s="38" t="s">
        <v>74</v>
      </c>
      <c r="H13" s="50">
        <v>0</v>
      </c>
      <c r="I13" s="38" t="s">
        <v>78</v>
      </c>
      <c r="J13" s="50">
        <v>1</v>
      </c>
    </row>
    <row r="14" spans="1:14" ht="30.75" customHeight="1" x14ac:dyDescent="0.2">
      <c r="A14" s="49">
        <v>2</v>
      </c>
      <c r="B14" s="19" t="s">
        <v>79</v>
      </c>
      <c r="C14" s="141" t="s">
        <v>80</v>
      </c>
      <c r="D14" s="141"/>
      <c r="E14" s="42"/>
      <c r="F14" s="41"/>
      <c r="G14" s="42"/>
      <c r="H14" s="41"/>
      <c r="I14" s="42"/>
      <c r="J14" s="41"/>
    </row>
    <row r="15" spans="1:14" x14ac:dyDescent="0.2">
      <c r="A15" s="146"/>
      <c r="B15" s="23" t="s">
        <v>81</v>
      </c>
      <c r="C15" s="138" t="s">
        <v>59</v>
      </c>
      <c r="D15" s="138"/>
      <c r="E15" s="156" t="s">
        <v>82</v>
      </c>
      <c r="F15" s="153" t="s">
        <v>16</v>
      </c>
      <c r="G15" s="156" t="s">
        <v>83</v>
      </c>
      <c r="H15" s="153" t="s">
        <v>16</v>
      </c>
      <c r="I15" s="156" t="s">
        <v>84</v>
      </c>
      <c r="J15" s="153" t="s">
        <v>16</v>
      </c>
    </row>
    <row r="16" spans="1:14" x14ac:dyDescent="0.2">
      <c r="A16" s="147"/>
      <c r="B16" s="24" t="s">
        <v>85</v>
      </c>
      <c r="C16" s="138" t="s">
        <v>63</v>
      </c>
      <c r="D16" s="138"/>
      <c r="E16" s="153"/>
      <c r="F16" s="153"/>
      <c r="G16" s="153"/>
      <c r="H16" s="153"/>
      <c r="I16" s="153"/>
      <c r="J16" s="153"/>
    </row>
    <row r="17" spans="1:10" x14ac:dyDescent="0.2">
      <c r="A17" s="147"/>
      <c r="B17" s="25"/>
      <c r="C17" s="138" t="s">
        <v>86</v>
      </c>
      <c r="D17" s="138"/>
      <c r="E17" s="153"/>
      <c r="F17" s="157">
        <v>10</v>
      </c>
      <c r="G17" s="153"/>
      <c r="H17" s="157">
        <v>10</v>
      </c>
      <c r="I17" s="153"/>
      <c r="J17" s="157">
        <v>10</v>
      </c>
    </row>
    <row r="18" spans="1:10" x14ac:dyDescent="0.2">
      <c r="A18" s="148"/>
      <c r="B18" s="26" t="s">
        <v>87</v>
      </c>
      <c r="C18" s="138"/>
      <c r="D18" s="138"/>
      <c r="E18" s="153"/>
      <c r="F18" s="157"/>
      <c r="G18" s="153"/>
      <c r="H18" s="157"/>
      <c r="I18" s="153"/>
      <c r="J18" s="157"/>
    </row>
    <row r="19" spans="1:10" x14ac:dyDescent="0.2">
      <c r="A19" s="147"/>
      <c r="B19" s="23" t="s">
        <v>88</v>
      </c>
      <c r="C19" s="138" t="s">
        <v>59</v>
      </c>
      <c r="D19" s="138"/>
      <c r="E19" s="158" t="s">
        <v>89</v>
      </c>
      <c r="F19" s="153" t="s">
        <v>16</v>
      </c>
      <c r="G19" s="158" t="s">
        <v>90</v>
      </c>
      <c r="H19" s="153" t="s">
        <v>16</v>
      </c>
      <c r="I19" s="158" t="s">
        <v>91</v>
      </c>
      <c r="J19" s="153" t="s">
        <v>16</v>
      </c>
    </row>
    <row r="20" spans="1:10" ht="25.5" x14ac:dyDescent="0.2">
      <c r="A20" s="147"/>
      <c r="B20" s="24" t="s">
        <v>92</v>
      </c>
      <c r="C20" s="138"/>
      <c r="D20" s="138"/>
      <c r="E20" s="152"/>
      <c r="F20" s="153"/>
      <c r="G20" s="152"/>
      <c r="H20" s="153"/>
      <c r="I20" s="152"/>
      <c r="J20" s="153"/>
    </row>
    <row r="21" spans="1:10" x14ac:dyDescent="0.2">
      <c r="A21" s="147"/>
      <c r="B21" s="24"/>
      <c r="C21" s="47" t="s">
        <v>63</v>
      </c>
      <c r="D21" s="47" t="s">
        <v>64</v>
      </c>
      <c r="E21" s="152"/>
      <c r="F21" s="157">
        <v>60</v>
      </c>
      <c r="G21" s="152"/>
      <c r="H21" s="157">
        <v>40</v>
      </c>
      <c r="I21" s="152"/>
      <c r="J21" s="157">
        <v>60</v>
      </c>
    </row>
    <row r="22" spans="1:10" x14ac:dyDescent="0.2">
      <c r="A22" s="147"/>
      <c r="B22" s="24" t="s">
        <v>93</v>
      </c>
      <c r="C22" s="138" t="s">
        <v>94</v>
      </c>
      <c r="D22" s="138"/>
      <c r="E22" s="152"/>
      <c r="F22" s="157"/>
      <c r="G22" s="152"/>
      <c r="H22" s="157"/>
      <c r="I22" s="152"/>
      <c r="J22" s="157"/>
    </row>
    <row r="23" spans="1:10" x14ac:dyDescent="0.2">
      <c r="A23" s="147"/>
      <c r="B23" s="24" t="s">
        <v>95</v>
      </c>
      <c r="C23" s="138"/>
      <c r="D23" s="138"/>
      <c r="E23" s="152"/>
      <c r="F23" s="157"/>
      <c r="G23" s="152"/>
      <c r="H23" s="157"/>
      <c r="I23" s="152"/>
      <c r="J23" s="157"/>
    </row>
    <row r="24" spans="1:10" x14ac:dyDescent="0.2">
      <c r="A24" s="147"/>
      <c r="B24" s="24" t="s">
        <v>96</v>
      </c>
      <c r="C24" s="138"/>
      <c r="D24" s="138"/>
      <c r="E24" s="152"/>
      <c r="F24" s="157"/>
      <c r="G24" s="152"/>
      <c r="H24" s="157"/>
      <c r="I24" s="152"/>
      <c r="J24" s="157"/>
    </row>
    <row r="25" spans="1:10" x14ac:dyDescent="0.2">
      <c r="A25" s="148"/>
      <c r="B25" s="27" t="s">
        <v>97</v>
      </c>
      <c r="C25" s="138"/>
      <c r="D25" s="138"/>
      <c r="E25" s="152"/>
      <c r="F25" s="157"/>
      <c r="G25" s="152"/>
      <c r="H25" s="157"/>
      <c r="I25" s="152"/>
      <c r="J25" s="157"/>
    </row>
    <row r="26" spans="1:10" ht="24" customHeight="1" x14ac:dyDescent="0.2">
      <c r="A26" s="49">
        <v>3</v>
      </c>
      <c r="B26" s="19" t="s">
        <v>98</v>
      </c>
      <c r="C26" s="141" t="s">
        <v>99</v>
      </c>
      <c r="D26" s="141"/>
      <c r="E26" s="159"/>
      <c r="F26" s="41"/>
      <c r="G26" s="159"/>
      <c r="H26" s="41"/>
      <c r="I26" s="159"/>
      <c r="J26" s="41"/>
    </row>
    <row r="27" spans="1:10" x14ac:dyDescent="0.2">
      <c r="A27" s="142"/>
      <c r="B27" s="21" t="s">
        <v>45</v>
      </c>
      <c r="C27" s="145">
        <v>3</v>
      </c>
      <c r="D27" s="145"/>
      <c r="E27" s="160"/>
      <c r="F27" s="41">
        <v>3</v>
      </c>
      <c r="G27" s="160"/>
      <c r="H27" s="41">
        <v>3</v>
      </c>
      <c r="I27" s="160"/>
      <c r="J27" s="41">
        <v>3</v>
      </c>
    </row>
    <row r="28" spans="1:10" x14ac:dyDescent="0.2">
      <c r="A28" s="143"/>
      <c r="B28" s="21" t="s">
        <v>47</v>
      </c>
      <c r="C28" s="145">
        <v>3</v>
      </c>
      <c r="D28" s="145"/>
      <c r="E28" s="160"/>
      <c r="F28" s="41">
        <v>3</v>
      </c>
      <c r="G28" s="160"/>
      <c r="H28" s="41">
        <v>3</v>
      </c>
      <c r="I28" s="160"/>
      <c r="J28" s="41">
        <v>3</v>
      </c>
    </row>
    <row r="29" spans="1:10" x14ac:dyDescent="0.2">
      <c r="A29" s="143"/>
      <c r="B29" s="21" t="s">
        <v>48</v>
      </c>
      <c r="C29" s="145">
        <v>2</v>
      </c>
      <c r="D29" s="145"/>
      <c r="E29" s="160"/>
      <c r="F29" s="41">
        <v>2</v>
      </c>
      <c r="G29" s="160"/>
      <c r="H29" s="41">
        <v>2</v>
      </c>
      <c r="I29" s="160"/>
      <c r="J29" s="41">
        <v>2</v>
      </c>
    </row>
    <row r="30" spans="1:10" x14ac:dyDescent="0.2">
      <c r="A30" s="144"/>
      <c r="B30" s="21" t="s">
        <v>49</v>
      </c>
      <c r="C30" s="145">
        <v>2</v>
      </c>
      <c r="D30" s="145"/>
      <c r="E30" s="160"/>
      <c r="F30" s="43">
        <v>2</v>
      </c>
      <c r="G30" s="160"/>
      <c r="H30" s="43">
        <v>2</v>
      </c>
      <c r="I30" s="160"/>
      <c r="J30" s="43">
        <v>2</v>
      </c>
    </row>
    <row r="31" spans="1:10" x14ac:dyDescent="0.2">
      <c r="A31" s="161" t="s">
        <v>100</v>
      </c>
      <c r="B31" s="162"/>
      <c r="C31" s="141">
        <v>100</v>
      </c>
      <c r="D31" s="141"/>
      <c r="E31" s="44" t="s">
        <v>101</v>
      </c>
      <c r="F31" s="45">
        <f>SUM(F11:F30)</f>
        <v>97</v>
      </c>
      <c r="G31" s="44" t="s">
        <v>101</v>
      </c>
      <c r="H31" s="45">
        <f>SUM(H11:H30)</f>
        <v>70</v>
      </c>
      <c r="I31" s="44" t="s">
        <v>101</v>
      </c>
      <c r="J31" s="45">
        <f>SUM(J11:J30)</f>
        <v>91</v>
      </c>
    </row>
  </sheetData>
  <mergeCells count="60">
    <mergeCell ref="I19:I25"/>
    <mergeCell ref="J19:J20"/>
    <mergeCell ref="J21:J25"/>
    <mergeCell ref="I26:I30"/>
    <mergeCell ref="A31:B31"/>
    <mergeCell ref="C31:D31"/>
    <mergeCell ref="G19:G25"/>
    <mergeCell ref="H19:H20"/>
    <mergeCell ref="H21:H25"/>
    <mergeCell ref="G26:G30"/>
    <mergeCell ref="E26:E30"/>
    <mergeCell ref="C22:D25"/>
    <mergeCell ref="I6:J6"/>
    <mergeCell ref="I7:J7"/>
    <mergeCell ref="I8:I9"/>
    <mergeCell ref="J8:J9"/>
    <mergeCell ref="I15:I18"/>
    <mergeCell ref="J15:J16"/>
    <mergeCell ref="J17:J18"/>
    <mergeCell ref="G7:H7"/>
    <mergeCell ref="G6:H6"/>
    <mergeCell ref="G8:G9"/>
    <mergeCell ref="H8:H9"/>
    <mergeCell ref="G15:G18"/>
    <mergeCell ref="H15:H16"/>
    <mergeCell ref="H17:H18"/>
    <mergeCell ref="E15:E18"/>
    <mergeCell ref="F15:F16"/>
    <mergeCell ref="F17:F18"/>
    <mergeCell ref="F19:F20"/>
    <mergeCell ref="F21:F25"/>
    <mergeCell ref="E19:E25"/>
    <mergeCell ref="B3:D3"/>
    <mergeCell ref="B4:D4"/>
    <mergeCell ref="E6:F6"/>
    <mergeCell ref="E7:F7"/>
    <mergeCell ref="E8:E9"/>
    <mergeCell ref="F8:F9"/>
    <mergeCell ref="C7:D7"/>
    <mergeCell ref="A1:D1"/>
    <mergeCell ref="C12:D12"/>
    <mergeCell ref="C13:D13"/>
    <mergeCell ref="C26:D26"/>
    <mergeCell ref="A27:A30"/>
    <mergeCell ref="C27:D27"/>
    <mergeCell ref="C28:D28"/>
    <mergeCell ref="C29:D29"/>
    <mergeCell ref="C30:D30"/>
    <mergeCell ref="C14:D14"/>
    <mergeCell ref="A15:A18"/>
    <mergeCell ref="C15:D15"/>
    <mergeCell ref="C16:D16"/>
    <mergeCell ref="C17:D18"/>
    <mergeCell ref="A19:A25"/>
    <mergeCell ref="C19:D20"/>
    <mergeCell ref="A8:A13"/>
    <mergeCell ref="B8:B9"/>
    <mergeCell ref="C8:D8"/>
    <mergeCell ref="C11:D11"/>
    <mergeCell ref="C10:D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N31"/>
  <sheetViews>
    <sheetView topLeftCell="A7" workbookViewId="0">
      <selection activeCell="A7" sqref="A1:XFD1048576"/>
    </sheetView>
  </sheetViews>
  <sheetFormatPr baseColWidth="10" defaultColWidth="11.42578125" defaultRowHeight="12.75" x14ac:dyDescent="0.2"/>
  <cols>
    <col min="1" max="1" width="9" style="22" customWidth="1"/>
    <col min="2" max="2" width="70.7109375" style="22" customWidth="1"/>
    <col min="3" max="4" width="7.85546875" style="22" customWidth="1"/>
    <col min="5" max="5" width="65" style="36" customWidth="1"/>
    <col min="6" max="6" width="11.42578125" style="37"/>
    <col min="7" max="7" width="65" style="36" customWidth="1"/>
    <col min="8" max="8" width="11.42578125" style="37"/>
    <col min="9" max="9" width="65" style="36" customWidth="1"/>
    <col min="10" max="10" width="11.42578125" style="37"/>
    <col min="11" max="14" width="11.42578125" style="36"/>
    <col min="15" max="16384" width="11.42578125" style="22"/>
  </cols>
  <sheetData>
    <row r="1" spans="1:14" s="17" customFormat="1" ht="14.25" customHeight="1" x14ac:dyDescent="0.2">
      <c r="A1" s="140" t="s">
        <v>0</v>
      </c>
      <c r="B1" s="140"/>
      <c r="C1" s="140"/>
      <c r="D1" s="140"/>
      <c r="E1" s="13"/>
      <c r="F1" s="31"/>
      <c r="G1" s="13"/>
      <c r="H1" s="31"/>
      <c r="I1" s="13"/>
      <c r="J1" s="31"/>
      <c r="K1" s="34"/>
      <c r="L1" s="34"/>
      <c r="M1" s="34"/>
      <c r="N1" s="34"/>
    </row>
    <row r="2" spans="1:14" s="17" customFormat="1" ht="14.25" x14ac:dyDescent="0.2">
      <c r="A2" s="48"/>
      <c r="B2" s="48"/>
      <c r="C2" s="48"/>
      <c r="D2" s="48"/>
      <c r="E2" s="9"/>
      <c r="F2" s="32"/>
      <c r="G2" s="9"/>
      <c r="H2" s="32"/>
      <c r="I2" s="9"/>
      <c r="J2" s="32"/>
      <c r="K2" s="34"/>
      <c r="L2" s="34"/>
      <c r="M2" s="34"/>
      <c r="N2" s="34"/>
    </row>
    <row r="3" spans="1:14" s="17" customFormat="1" ht="38.25" customHeight="1" x14ac:dyDescent="0.2">
      <c r="A3" s="28" t="s">
        <v>1</v>
      </c>
      <c r="B3" s="149" t="s">
        <v>2</v>
      </c>
      <c r="C3" s="149"/>
      <c r="D3" s="149"/>
      <c r="E3" s="4"/>
      <c r="F3" s="33"/>
      <c r="G3" s="4"/>
      <c r="H3" s="33"/>
      <c r="I3" s="4"/>
      <c r="J3" s="33"/>
      <c r="K3" s="34"/>
      <c r="L3" s="34"/>
      <c r="M3" s="34"/>
      <c r="N3" s="34"/>
    </row>
    <row r="4" spans="1:14" s="17" customFormat="1" ht="29.25" customHeight="1" x14ac:dyDescent="0.2">
      <c r="A4" s="28" t="s">
        <v>3</v>
      </c>
      <c r="B4" s="149" t="s">
        <v>52</v>
      </c>
      <c r="C4" s="149"/>
      <c r="D4" s="149"/>
      <c r="E4" s="4"/>
      <c r="F4" s="33"/>
      <c r="G4" s="4"/>
      <c r="H4" s="33"/>
      <c r="I4" s="4"/>
      <c r="J4" s="33"/>
      <c r="K4" s="34"/>
      <c r="L4" s="34"/>
      <c r="M4" s="34"/>
      <c r="N4" s="34"/>
    </row>
    <row r="5" spans="1:14" s="30" customFormat="1" ht="20.25" customHeight="1" x14ac:dyDescent="0.2">
      <c r="A5" s="29"/>
      <c r="B5" s="29"/>
      <c r="C5" s="18"/>
      <c r="D5" s="18"/>
      <c r="E5" s="4"/>
      <c r="F5" s="33"/>
      <c r="G5" s="4"/>
      <c r="H5" s="33"/>
      <c r="I5" s="4"/>
      <c r="J5" s="33"/>
      <c r="K5" s="35"/>
      <c r="L5" s="35"/>
      <c r="M5" s="35"/>
      <c r="N5" s="35"/>
    </row>
    <row r="6" spans="1:14" s="30" customFormat="1" ht="20.25" customHeight="1" x14ac:dyDescent="0.2">
      <c r="A6" s="29"/>
      <c r="B6" s="29"/>
      <c r="C6" s="18"/>
      <c r="D6" s="18"/>
      <c r="E6" s="150"/>
      <c r="F6" s="150"/>
      <c r="G6" s="150"/>
      <c r="H6" s="150"/>
      <c r="I6" s="150"/>
      <c r="J6" s="150"/>
      <c r="K6" s="35"/>
      <c r="L6" s="35"/>
      <c r="M6" s="35"/>
      <c r="N6" s="35"/>
    </row>
    <row r="7" spans="1:14" ht="25.5" customHeight="1" x14ac:dyDescent="0.2">
      <c r="A7" s="49">
        <v>1</v>
      </c>
      <c r="B7" s="19" t="s">
        <v>53</v>
      </c>
      <c r="C7" s="154" t="s">
        <v>54</v>
      </c>
      <c r="D7" s="155"/>
      <c r="E7" s="151" t="s">
        <v>55</v>
      </c>
      <c r="F7" s="151"/>
      <c r="G7" s="151" t="s">
        <v>56</v>
      </c>
      <c r="H7" s="151"/>
      <c r="I7" s="151" t="s">
        <v>57</v>
      </c>
      <c r="J7" s="151"/>
    </row>
    <row r="8" spans="1:14" x14ac:dyDescent="0.2">
      <c r="A8" s="138"/>
      <c r="B8" s="139" t="s">
        <v>58</v>
      </c>
      <c r="C8" s="138" t="s">
        <v>59</v>
      </c>
      <c r="D8" s="138"/>
      <c r="E8" s="152" t="s">
        <v>60</v>
      </c>
      <c r="F8" s="153" t="s">
        <v>16</v>
      </c>
      <c r="G8" s="152" t="s">
        <v>61</v>
      </c>
      <c r="H8" s="153" t="s">
        <v>16</v>
      </c>
      <c r="I8" s="152" t="s">
        <v>62</v>
      </c>
      <c r="J8" s="153" t="s">
        <v>16</v>
      </c>
    </row>
    <row r="9" spans="1:14" x14ac:dyDescent="0.2">
      <c r="A9" s="138"/>
      <c r="B9" s="139"/>
      <c r="C9" s="47" t="s">
        <v>63</v>
      </c>
      <c r="D9" s="47" t="s">
        <v>64</v>
      </c>
      <c r="E9" s="152"/>
      <c r="F9" s="153"/>
      <c r="G9" s="152"/>
      <c r="H9" s="153"/>
      <c r="I9" s="152"/>
      <c r="J9" s="153"/>
    </row>
    <row r="10" spans="1:14" x14ac:dyDescent="0.2">
      <c r="A10" s="138"/>
      <c r="B10" s="20" t="s">
        <v>65</v>
      </c>
      <c r="C10" s="138"/>
      <c r="D10" s="138"/>
      <c r="E10" s="39"/>
      <c r="F10" s="40"/>
      <c r="G10" s="39"/>
      <c r="H10" s="40"/>
      <c r="I10" s="39"/>
      <c r="J10" s="40"/>
    </row>
    <row r="11" spans="1:14" ht="57.75" customHeight="1" x14ac:dyDescent="0.2">
      <c r="A11" s="138"/>
      <c r="B11" s="20" t="s">
        <v>66</v>
      </c>
      <c r="C11" s="138" t="s">
        <v>67</v>
      </c>
      <c r="D11" s="138"/>
      <c r="E11" s="51" t="s">
        <v>68</v>
      </c>
      <c r="F11" s="50">
        <v>10</v>
      </c>
      <c r="G11" s="51" t="s">
        <v>69</v>
      </c>
      <c r="H11" s="50">
        <v>10</v>
      </c>
      <c r="I11" s="51" t="s">
        <v>70</v>
      </c>
      <c r="J11" s="50">
        <v>10</v>
      </c>
    </row>
    <row r="12" spans="1:14" ht="57.75" customHeight="1" x14ac:dyDescent="0.2">
      <c r="A12" s="138"/>
      <c r="B12" s="20" t="s">
        <v>71</v>
      </c>
      <c r="C12" s="138" t="s">
        <v>72</v>
      </c>
      <c r="D12" s="138"/>
      <c r="E12" s="38" t="s">
        <v>73</v>
      </c>
      <c r="F12" s="50">
        <v>6</v>
      </c>
      <c r="G12" s="38" t="s">
        <v>74</v>
      </c>
      <c r="H12" s="50">
        <v>0</v>
      </c>
      <c r="I12" s="38" t="s">
        <v>74</v>
      </c>
      <c r="J12" s="50">
        <v>0</v>
      </c>
    </row>
    <row r="13" spans="1:14" ht="57.75" customHeight="1" x14ac:dyDescent="0.2">
      <c r="A13" s="138"/>
      <c r="B13" s="20" t="s">
        <v>75</v>
      </c>
      <c r="C13" s="138" t="s">
        <v>76</v>
      </c>
      <c r="D13" s="138"/>
      <c r="E13" s="38" t="s">
        <v>77</v>
      </c>
      <c r="F13" s="50">
        <v>1</v>
      </c>
      <c r="G13" s="38" t="s">
        <v>74</v>
      </c>
      <c r="H13" s="50">
        <v>0</v>
      </c>
      <c r="I13" s="38" t="s">
        <v>78</v>
      </c>
      <c r="J13" s="50">
        <v>1</v>
      </c>
    </row>
    <row r="14" spans="1:14" ht="30.75" customHeight="1" x14ac:dyDescent="0.2">
      <c r="A14" s="49">
        <v>2</v>
      </c>
      <c r="B14" s="19" t="s">
        <v>79</v>
      </c>
      <c r="C14" s="141" t="s">
        <v>80</v>
      </c>
      <c r="D14" s="141"/>
      <c r="E14" s="42"/>
      <c r="F14" s="41"/>
      <c r="G14" s="42"/>
      <c r="H14" s="41"/>
      <c r="I14" s="42"/>
      <c r="J14" s="41"/>
    </row>
    <row r="15" spans="1:14" x14ac:dyDescent="0.2">
      <c r="A15" s="146"/>
      <c r="B15" s="23" t="s">
        <v>81</v>
      </c>
      <c r="C15" s="138" t="s">
        <v>59</v>
      </c>
      <c r="D15" s="138"/>
      <c r="E15" s="156" t="s">
        <v>82</v>
      </c>
      <c r="F15" s="153" t="s">
        <v>16</v>
      </c>
      <c r="G15" s="156" t="s">
        <v>83</v>
      </c>
      <c r="H15" s="153" t="s">
        <v>16</v>
      </c>
      <c r="I15" s="156" t="s">
        <v>84</v>
      </c>
      <c r="J15" s="153" t="s">
        <v>16</v>
      </c>
    </row>
    <row r="16" spans="1:14" x14ac:dyDescent="0.2">
      <c r="A16" s="147"/>
      <c r="B16" s="24" t="s">
        <v>85</v>
      </c>
      <c r="C16" s="138" t="s">
        <v>63</v>
      </c>
      <c r="D16" s="138"/>
      <c r="E16" s="153"/>
      <c r="F16" s="153"/>
      <c r="G16" s="153"/>
      <c r="H16" s="153"/>
      <c r="I16" s="153"/>
      <c r="J16" s="153"/>
    </row>
    <row r="17" spans="1:10" x14ac:dyDescent="0.2">
      <c r="A17" s="147"/>
      <c r="B17" s="25"/>
      <c r="C17" s="138" t="s">
        <v>86</v>
      </c>
      <c r="D17" s="138"/>
      <c r="E17" s="153"/>
      <c r="F17" s="157">
        <v>10</v>
      </c>
      <c r="G17" s="153"/>
      <c r="H17" s="157">
        <v>10</v>
      </c>
      <c r="I17" s="153"/>
      <c r="J17" s="157">
        <v>10</v>
      </c>
    </row>
    <row r="18" spans="1:10" x14ac:dyDescent="0.2">
      <c r="A18" s="148"/>
      <c r="B18" s="26" t="s">
        <v>87</v>
      </c>
      <c r="C18" s="138"/>
      <c r="D18" s="138"/>
      <c r="E18" s="153"/>
      <c r="F18" s="157"/>
      <c r="G18" s="153"/>
      <c r="H18" s="157"/>
      <c r="I18" s="153"/>
      <c r="J18" s="157"/>
    </row>
    <row r="19" spans="1:10" x14ac:dyDescent="0.2">
      <c r="A19" s="147"/>
      <c r="B19" s="23" t="s">
        <v>88</v>
      </c>
      <c r="C19" s="138" t="s">
        <v>59</v>
      </c>
      <c r="D19" s="138"/>
      <c r="E19" s="158" t="s">
        <v>89</v>
      </c>
      <c r="F19" s="153" t="s">
        <v>16</v>
      </c>
      <c r="G19" s="158" t="s">
        <v>90</v>
      </c>
      <c r="H19" s="153" t="s">
        <v>16</v>
      </c>
      <c r="I19" s="158" t="s">
        <v>91</v>
      </c>
      <c r="J19" s="153" t="s">
        <v>16</v>
      </c>
    </row>
    <row r="20" spans="1:10" ht="25.5" x14ac:dyDescent="0.2">
      <c r="A20" s="147"/>
      <c r="B20" s="24" t="s">
        <v>92</v>
      </c>
      <c r="C20" s="138"/>
      <c r="D20" s="138"/>
      <c r="E20" s="152"/>
      <c r="F20" s="153"/>
      <c r="G20" s="152"/>
      <c r="H20" s="153"/>
      <c r="I20" s="152"/>
      <c r="J20" s="153"/>
    </row>
    <row r="21" spans="1:10" x14ac:dyDescent="0.2">
      <c r="A21" s="147"/>
      <c r="B21" s="24"/>
      <c r="C21" s="47" t="s">
        <v>63</v>
      </c>
      <c r="D21" s="47" t="s">
        <v>64</v>
      </c>
      <c r="E21" s="152"/>
      <c r="F21" s="157">
        <v>60</v>
      </c>
      <c r="G21" s="152"/>
      <c r="H21" s="157">
        <v>40</v>
      </c>
      <c r="I21" s="152"/>
      <c r="J21" s="157">
        <v>60</v>
      </c>
    </row>
    <row r="22" spans="1:10" x14ac:dyDescent="0.2">
      <c r="A22" s="147"/>
      <c r="B22" s="24" t="s">
        <v>93</v>
      </c>
      <c r="C22" s="138" t="s">
        <v>94</v>
      </c>
      <c r="D22" s="138"/>
      <c r="E22" s="152"/>
      <c r="F22" s="157"/>
      <c r="G22" s="152"/>
      <c r="H22" s="157"/>
      <c r="I22" s="152"/>
      <c r="J22" s="157"/>
    </row>
    <row r="23" spans="1:10" x14ac:dyDescent="0.2">
      <c r="A23" s="147"/>
      <c r="B23" s="24" t="s">
        <v>95</v>
      </c>
      <c r="C23" s="138"/>
      <c r="D23" s="138"/>
      <c r="E23" s="152"/>
      <c r="F23" s="157"/>
      <c r="G23" s="152"/>
      <c r="H23" s="157"/>
      <c r="I23" s="152"/>
      <c r="J23" s="157"/>
    </row>
    <row r="24" spans="1:10" x14ac:dyDescent="0.2">
      <c r="A24" s="147"/>
      <c r="B24" s="24" t="s">
        <v>96</v>
      </c>
      <c r="C24" s="138"/>
      <c r="D24" s="138"/>
      <c r="E24" s="152"/>
      <c r="F24" s="157"/>
      <c r="G24" s="152"/>
      <c r="H24" s="157"/>
      <c r="I24" s="152"/>
      <c r="J24" s="157"/>
    </row>
    <row r="25" spans="1:10" x14ac:dyDescent="0.2">
      <c r="A25" s="148"/>
      <c r="B25" s="27" t="s">
        <v>97</v>
      </c>
      <c r="C25" s="138"/>
      <c r="D25" s="138"/>
      <c r="E25" s="152"/>
      <c r="F25" s="157"/>
      <c r="G25" s="152"/>
      <c r="H25" s="157"/>
      <c r="I25" s="152"/>
      <c r="J25" s="157"/>
    </row>
    <row r="26" spans="1:10" ht="24" customHeight="1" x14ac:dyDescent="0.2">
      <c r="A26" s="49">
        <v>3</v>
      </c>
      <c r="B26" s="19" t="s">
        <v>98</v>
      </c>
      <c r="C26" s="141" t="s">
        <v>99</v>
      </c>
      <c r="D26" s="141"/>
      <c r="E26" s="159"/>
      <c r="F26" s="41"/>
      <c r="G26" s="159"/>
      <c r="H26" s="41"/>
      <c r="I26" s="159"/>
      <c r="J26" s="41"/>
    </row>
    <row r="27" spans="1:10" x14ac:dyDescent="0.2">
      <c r="A27" s="142"/>
      <c r="B27" s="21" t="s">
        <v>45</v>
      </c>
      <c r="C27" s="145">
        <v>3</v>
      </c>
      <c r="D27" s="145"/>
      <c r="E27" s="160"/>
      <c r="F27" s="41">
        <v>3</v>
      </c>
      <c r="G27" s="160"/>
      <c r="H27" s="41">
        <v>3</v>
      </c>
      <c r="I27" s="160"/>
      <c r="J27" s="41">
        <v>3</v>
      </c>
    </row>
    <row r="28" spans="1:10" x14ac:dyDescent="0.2">
      <c r="A28" s="143"/>
      <c r="B28" s="21" t="s">
        <v>47</v>
      </c>
      <c r="C28" s="145">
        <v>3</v>
      </c>
      <c r="D28" s="145"/>
      <c r="E28" s="160"/>
      <c r="F28" s="41">
        <v>3</v>
      </c>
      <c r="G28" s="160"/>
      <c r="H28" s="41">
        <v>3</v>
      </c>
      <c r="I28" s="160"/>
      <c r="J28" s="41">
        <v>3</v>
      </c>
    </row>
    <row r="29" spans="1:10" x14ac:dyDescent="0.2">
      <c r="A29" s="143"/>
      <c r="B29" s="21" t="s">
        <v>48</v>
      </c>
      <c r="C29" s="145">
        <v>2</v>
      </c>
      <c r="D29" s="145"/>
      <c r="E29" s="160"/>
      <c r="F29" s="41">
        <v>2</v>
      </c>
      <c r="G29" s="160"/>
      <c r="H29" s="41">
        <v>2</v>
      </c>
      <c r="I29" s="160"/>
      <c r="J29" s="41">
        <v>2</v>
      </c>
    </row>
    <row r="30" spans="1:10" x14ac:dyDescent="0.2">
      <c r="A30" s="144"/>
      <c r="B30" s="21" t="s">
        <v>49</v>
      </c>
      <c r="C30" s="145">
        <v>2</v>
      </c>
      <c r="D30" s="145"/>
      <c r="E30" s="160"/>
      <c r="F30" s="43">
        <v>2</v>
      </c>
      <c r="G30" s="160"/>
      <c r="H30" s="43">
        <v>2</v>
      </c>
      <c r="I30" s="160"/>
      <c r="J30" s="43">
        <v>2</v>
      </c>
    </row>
    <row r="31" spans="1:10" x14ac:dyDescent="0.2">
      <c r="A31" s="161" t="s">
        <v>100</v>
      </c>
      <c r="B31" s="162"/>
      <c r="C31" s="141">
        <v>100</v>
      </c>
      <c r="D31" s="141"/>
      <c r="E31" s="44" t="s">
        <v>101</v>
      </c>
      <c r="F31" s="45">
        <f>SUM(F11:F30)</f>
        <v>97</v>
      </c>
      <c r="G31" s="44" t="s">
        <v>101</v>
      </c>
      <c r="H31" s="45">
        <f>SUM(H11:H30)</f>
        <v>70</v>
      </c>
      <c r="I31" s="44" t="s">
        <v>101</v>
      </c>
      <c r="J31" s="45">
        <f>SUM(J11:J30)</f>
        <v>91</v>
      </c>
    </row>
  </sheetData>
  <mergeCells count="60">
    <mergeCell ref="A31:B31"/>
    <mergeCell ref="C31:D31"/>
    <mergeCell ref="C26:D26"/>
    <mergeCell ref="E26:E30"/>
    <mergeCell ref="G26:G30"/>
    <mergeCell ref="I26:I30"/>
    <mergeCell ref="A27:A30"/>
    <mergeCell ref="C27:D27"/>
    <mergeCell ref="C28:D28"/>
    <mergeCell ref="C29:D29"/>
    <mergeCell ref="C30:D30"/>
    <mergeCell ref="I19:I25"/>
    <mergeCell ref="J19:J20"/>
    <mergeCell ref="F21:F25"/>
    <mergeCell ref="H21:H25"/>
    <mergeCell ref="J21:J25"/>
    <mergeCell ref="G19:G25"/>
    <mergeCell ref="H19:H20"/>
    <mergeCell ref="C22:D25"/>
    <mergeCell ref="A19:A25"/>
    <mergeCell ref="C19:D20"/>
    <mergeCell ref="E19:E25"/>
    <mergeCell ref="F19:F20"/>
    <mergeCell ref="G15:G18"/>
    <mergeCell ref="H15:H16"/>
    <mergeCell ref="I15:I18"/>
    <mergeCell ref="J15:J16"/>
    <mergeCell ref="C16:D16"/>
    <mergeCell ref="C17:D18"/>
    <mergeCell ref="F17:F18"/>
    <mergeCell ref="H17:H18"/>
    <mergeCell ref="J17:J18"/>
    <mergeCell ref="F15:F16"/>
    <mergeCell ref="C13:D13"/>
    <mergeCell ref="C14:D14"/>
    <mergeCell ref="A15:A18"/>
    <mergeCell ref="C15:D15"/>
    <mergeCell ref="E15:E18"/>
    <mergeCell ref="A8:A13"/>
    <mergeCell ref="B8:B9"/>
    <mergeCell ref="C12:D12"/>
    <mergeCell ref="C10:D10"/>
    <mergeCell ref="C11:D11"/>
    <mergeCell ref="C7:D7"/>
    <mergeCell ref="E7:F7"/>
    <mergeCell ref="G7:H7"/>
    <mergeCell ref="I7:J7"/>
    <mergeCell ref="C8:D8"/>
    <mergeCell ref="E8:E9"/>
    <mergeCell ref="F8:F9"/>
    <mergeCell ref="G8:G9"/>
    <mergeCell ref="H8:H9"/>
    <mergeCell ref="I8:I9"/>
    <mergeCell ref="J8:J9"/>
    <mergeCell ref="I6:J6"/>
    <mergeCell ref="A1:D1"/>
    <mergeCell ref="B3:D3"/>
    <mergeCell ref="B4:D4"/>
    <mergeCell ref="E6:F6"/>
    <mergeCell ref="G6:H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C1:L127"/>
  <sheetViews>
    <sheetView tabSelected="1" view="pageBreakPreview" zoomScaleNormal="100" zoomScaleSheetLayoutView="100" workbookViewId="0">
      <selection activeCell="C21" sqref="C21:L23"/>
    </sheetView>
  </sheetViews>
  <sheetFormatPr baseColWidth="10" defaultColWidth="11.42578125" defaultRowHeight="15" x14ac:dyDescent="0.25"/>
  <cols>
    <col min="1" max="1" width="7.140625" style="52" customWidth="1"/>
    <col min="2" max="2" width="2.28515625" style="52" customWidth="1"/>
    <col min="3" max="3" width="3.28515625" style="52" customWidth="1"/>
    <col min="4" max="4" width="29.7109375" style="52" customWidth="1"/>
    <col min="5" max="5" width="2.85546875" style="52" customWidth="1"/>
    <col min="6" max="6" width="51.85546875" style="52" customWidth="1"/>
    <col min="7" max="8" width="12.140625" style="52" customWidth="1"/>
    <col min="9" max="11" width="7.5703125" style="52" customWidth="1"/>
    <col min="12" max="12" width="9.28515625" style="52" customWidth="1"/>
    <col min="13" max="13" width="0.85546875" style="52" customWidth="1"/>
    <col min="14" max="16384" width="11.42578125" style="52"/>
  </cols>
  <sheetData>
    <row r="1" spans="3:12" ht="8.25" customHeight="1" thickBot="1" x14ac:dyDescent="0.3"/>
    <row r="2" spans="3:12" ht="23.25" thickBot="1" x14ac:dyDescent="0.5">
      <c r="C2" s="169" t="s">
        <v>152</v>
      </c>
      <c r="D2" s="170"/>
      <c r="E2" s="170"/>
      <c r="F2" s="170"/>
      <c r="G2" s="170"/>
      <c r="H2" s="170"/>
      <c r="I2" s="170"/>
      <c r="J2" s="170"/>
      <c r="K2" s="170"/>
      <c r="L2" s="171"/>
    </row>
    <row r="3" spans="3:12" ht="3.75" customHeight="1" thickBot="1" x14ac:dyDescent="0.3"/>
    <row r="4" spans="3:12" ht="30" customHeight="1" x14ac:dyDescent="0.25">
      <c r="C4" s="172" t="s">
        <v>117</v>
      </c>
      <c r="D4" s="173"/>
      <c r="E4" s="53" t="s">
        <v>130</v>
      </c>
      <c r="F4" s="178" t="s">
        <v>153</v>
      </c>
      <c r="G4" s="179"/>
      <c r="H4" s="179"/>
      <c r="I4" s="179"/>
      <c r="J4" s="179"/>
      <c r="K4" s="179"/>
      <c r="L4" s="180"/>
    </row>
    <row r="5" spans="3:12" ht="31.5" customHeight="1" x14ac:dyDescent="0.25">
      <c r="C5" s="176" t="s">
        <v>118</v>
      </c>
      <c r="D5" s="177"/>
      <c r="E5" s="54" t="s">
        <v>130</v>
      </c>
      <c r="F5" s="181" t="s">
        <v>154</v>
      </c>
      <c r="G5" s="181"/>
      <c r="H5" s="181"/>
      <c r="I5" s="181"/>
      <c r="J5" s="181"/>
      <c r="K5" s="181"/>
      <c r="L5" s="182"/>
    </row>
    <row r="6" spans="3:12" ht="30" customHeight="1" thickBot="1" x14ac:dyDescent="0.3">
      <c r="C6" s="174" t="s">
        <v>119</v>
      </c>
      <c r="D6" s="175"/>
      <c r="E6" s="55" t="s">
        <v>130</v>
      </c>
      <c r="F6" s="183" t="s">
        <v>120</v>
      </c>
      <c r="G6" s="183"/>
      <c r="H6" s="183"/>
      <c r="I6" s="183"/>
      <c r="J6" s="183"/>
      <c r="K6" s="183"/>
      <c r="L6" s="184"/>
    </row>
    <row r="7" spans="3:12" ht="9.75" customHeight="1" x14ac:dyDescent="0.25"/>
    <row r="8" spans="3:12" ht="19.5" thickBot="1" x14ac:dyDescent="0.45">
      <c r="C8" s="52" t="s">
        <v>145</v>
      </c>
    </row>
    <row r="9" spans="3:12" ht="21" customHeight="1" x14ac:dyDescent="0.25">
      <c r="C9" s="190" t="s">
        <v>109</v>
      </c>
      <c r="D9" s="191"/>
      <c r="E9" s="56" t="s">
        <v>130</v>
      </c>
      <c r="F9" s="200"/>
      <c r="G9" s="200"/>
      <c r="H9" s="200"/>
      <c r="I9" s="200"/>
      <c r="J9" s="200"/>
      <c r="K9" s="200"/>
      <c r="L9" s="201"/>
    </row>
    <row r="10" spans="3:12" ht="21" customHeight="1" x14ac:dyDescent="0.25">
      <c r="C10" s="192" t="s">
        <v>110</v>
      </c>
      <c r="D10" s="193"/>
      <c r="E10" s="57" t="s">
        <v>130</v>
      </c>
      <c r="F10" s="202"/>
      <c r="G10" s="202"/>
      <c r="H10" s="202"/>
      <c r="I10" s="202"/>
      <c r="J10" s="202"/>
      <c r="K10" s="202"/>
      <c r="L10" s="203"/>
    </row>
    <row r="11" spans="3:12" ht="21" customHeight="1" x14ac:dyDescent="0.25">
      <c r="C11" s="192" t="s">
        <v>111</v>
      </c>
      <c r="D11" s="193"/>
      <c r="E11" s="57" t="s">
        <v>130</v>
      </c>
      <c r="F11" s="202"/>
      <c r="G11" s="202"/>
      <c r="H11" s="202"/>
      <c r="I11" s="202"/>
      <c r="J11" s="202"/>
      <c r="K11" s="202"/>
      <c r="L11" s="203"/>
    </row>
    <row r="12" spans="3:12" ht="21" customHeight="1" x14ac:dyDescent="0.25">
      <c r="C12" s="192" t="s">
        <v>112</v>
      </c>
      <c r="D12" s="193"/>
      <c r="E12" s="57" t="s">
        <v>130</v>
      </c>
      <c r="F12" s="202"/>
      <c r="G12" s="202"/>
      <c r="H12" s="202"/>
      <c r="I12" s="202"/>
      <c r="J12" s="202"/>
      <c r="K12" s="202"/>
      <c r="L12" s="203"/>
    </row>
    <row r="13" spans="3:12" ht="21" customHeight="1" x14ac:dyDescent="0.25">
      <c r="C13" s="192" t="s">
        <v>116</v>
      </c>
      <c r="D13" s="193"/>
      <c r="E13" s="57" t="s">
        <v>130</v>
      </c>
      <c r="F13" s="202"/>
      <c r="G13" s="202"/>
      <c r="H13" s="202"/>
      <c r="I13" s="202"/>
      <c r="J13" s="202"/>
      <c r="K13" s="202"/>
      <c r="L13" s="203"/>
    </row>
    <row r="14" spans="3:12" ht="21" customHeight="1" x14ac:dyDescent="0.25">
      <c r="C14" s="192" t="s">
        <v>107</v>
      </c>
      <c r="D14" s="193"/>
      <c r="E14" s="57" t="s">
        <v>130</v>
      </c>
      <c r="F14" s="202"/>
      <c r="G14" s="202"/>
      <c r="H14" s="202"/>
      <c r="I14" s="202"/>
      <c r="J14" s="202"/>
      <c r="K14" s="202"/>
      <c r="L14" s="203"/>
    </row>
    <row r="15" spans="3:12" ht="21" customHeight="1" x14ac:dyDescent="0.25">
      <c r="C15" s="192" t="s">
        <v>113</v>
      </c>
      <c r="D15" s="193"/>
      <c r="E15" s="57" t="s">
        <v>130</v>
      </c>
      <c r="F15" s="202"/>
      <c r="G15" s="202"/>
      <c r="H15" s="202"/>
      <c r="I15" s="202"/>
      <c r="J15" s="202"/>
      <c r="K15" s="202"/>
      <c r="L15" s="203"/>
    </row>
    <row r="16" spans="3:12" ht="21" customHeight="1" x14ac:dyDescent="0.25">
      <c r="C16" s="192" t="s">
        <v>114</v>
      </c>
      <c r="D16" s="193"/>
      <c r="E16" s="57" t="s">
        <v>130</v>
      </c>
      <c r="F16" s="202"/>
      <c r="G16" s="202"/>
      <c r="H16" s="202"/>
      <c r="I16" s="202"/>
      <c r="J16" s="202"/>
      <c r="K16" s="202"/>
      <c r="L16" s="203"/>
    </row>
    <row r="17" spans="3:12" ht="21" customHeight="1" x14ac:dyDescent="0.25">
      <c r="C17" s="192" t="s">
        <v>115</v>
      </c>
      <c r="D17" s="193"/>
      <c r="E17" s="57" t="s">
        <v>130</v>
      </c>
      <c r="F17" s="202"/>
      <c r="G17" s="202"/>
      <c r="H17" s="202"/>
      <c r="I17" s="202"/>
      <c r="J17" s="202"/>
      <c r="K17" s="202"/>
      <c r="L17" s="203"/>
    </row>
    <row r="18" spans="3:12" ht="21" customHeight="1" thickBot="1" x14ac:dyDescent="0.3">
      <c r="C18" s="206" t="s">
        <v>108</v>
      </c>
      <c r="D18" s="207"/>
      <c r="E18" s="58" t="s">
        <v>130</v>
      </c>
      <c r="F18" s="204"/>
      <c r="G18" s="204"/>
      <c r="H18" s="204"/>
      <c r="I18" s="204"/>
      <c r="J18" s="204"/>
      <c r="K18" s="204"/>
      <c r="L18" s="205"/>
    </row>
    <row r="19" spans="3:12" ht="7.5" customHeight="1" x14ac:dyDescent="0.25"/>
    <row r="20" spans="3:12" ht="19.5" thickBot="1" x14ac:dyDescent="0.45">
      <c r="C20" s="59" t="s">
        <v>156</v>
      </c>
      <c r="E20" s="52" t="s">
        <v>157</v>
      </c>
      <c r="F20" s="60"/>
    </row>
    <row r="21" spans="3:12" ht="7.5" customHeight="1" x14ac:dyDescent="0.25">
      <c r="C21" s="219" t="s">
        <v>158</v>
      </c>
      <c r="D21" s="220"/>
      <c r="E21" s="220"/>
      <c r="F21" s="220"/>
      <c r="G21" s="220"/>
      <c r="H21" s="220"/>
      <c r="I21" s="220"/>
      <c r="J21" s="220"/>
      <c r="K21" s="220"/>
      <c r="L21" s="221"/>
    </row>
    <row r="22" spans="3:12" ht="7.5" customHeight="1" x14ac:dyDescent="0.25">
      <c r="C22" s="222"/>
      <c r="D22" s="223"/>
      <c r="E22" s="223"/>
      <c r="F22" s="223"/>
      <c r="G22" s="223"/>
      <c r="H22" s="223"/>
      <c r="I22" s="223"/>
      <c r="J22" s="223"/>
      <c r="K22" s="223"/>
      <c r="L22" s="224"/>
    </row>
    <row r="23" spans="3:12" ht="71.25" customHeight="1" thickBot="1" x14ac:dyDescent="0.3">
      <c r="C23" s="225"/>
      <c r="D23" s="226"/>
      <c r="E23" s="226"/>
      <c r="F23" s="226"/>
      <c r="G23" s="226"/>
      <c r="H23" s="226"/>
      <c r="I23" s="226"/>
      <c r="J23" s="226"/>
      <c r="K23" s="226"/>
      <c r="L23" s="227"/>
    </row>
    <row r="24" spans="3:12" ht="7.5" customHeight="1" x14ac:dyDescent="0.25"/>
    <row r="25" spans="3:12" ht="19.5" thickBot="1" x14ac:dyDescent="0.45">
      <c r="C25" s="59" t="s">
        <v>146</v>
      </c>
      <c r="F25" s="60" t="s">
        <v>144</v>
      </c>
    </row>
    <row r="26" spans="3:12" ht="31.5" customHeight="1" x14ac:dyDescent="0.25">
      <c r="C26" s="208" t="s">
        <v>122</v>
      </c>
      <c r="D26" s="209"/>
      <c r="E26" s="61"/>
      <c r="F26" s="62" t="s">
        <v>123</v>
      </c>
      <c r="G26" s="185" t="s">
        <v>124</v>
      </c>
      <c r="H26" s="186"/>
      <c r="I26" s="187"/>
      <c r="J26" s="185" t="s">
        <v>126</v>
      </c>
      <c r="K26" s="186"/>
      <c r="L26" s="188"/>
    </row>
    <row r="27" spans="3:12" ht="33.6" customHeight="1" x14ac:dyDescent="0.25">
      <c r="C27" s="195" t="s">
        <v>125</v>
      </c>
      <c r="D27" s="196"/>
      <c r="E27" s="63" t="s">
        <v>131</v>
      </c>
      <c r="F27" s="103"/>
      <c r="G27" s="189"/>
      <c r="H27" s="189"/>
      <c r="I27" s="189"/>
      <c r="J27" s="64"/>
      <c r="K27" s="64"/>
      <c r="L27" s="65"/>
    </row>
    <row r="28" spans="3:12" ht="30.75" customHeight="1" x14ac:dyDescent="0.25">
      <c r="C28" s="195" t="s">
        <v>127</v>
      </c>
      <c r="D28" s="196"/>
      <c r="E28" s="63" t="s">
        <v>131</v>
      </c>
      <c r="F28" s="103"/>
      <c r="G28" s="189"/>
      <c r="H28" s="189"/>
      <c r="I28" s="189"/>
      <c r="J28" s="64"/>
      <c r="K28" s="64"/>
      <c r="L28" s="65"/>
    </row>
    <row r="29" spans="3:12" ht="30.75" customHeight="1" x14ac:dyDescent="0.25">
      <c r="C29" s="195"/>
      <c r="D29" s="196"/>
      <c r="E29" s="63" t="s">
        <v>132</v>
      </c>
      <c r="F29" s="103"/>
      <c r="G29" s="189"/>
      <c r="H29" s="189"/>
      <c r="I29" s="189"/>
      <c r="J29" s="64"/>
      <c r="K29" s="64"/>
      <c r="L29" s="65"/>
    </row>
    <row r="30" spans="3:12" ht="30.75" customHeight="1" x14ac:dyDescent="0.25">
      <c r="C30" s="195" t="s">
        <v>128</v>
      </c>
      <c r="D30" s="196"/>
      <c r="E30" s="63" t="s">
        <v>131</v>
      </c>
      <c r="F30" s="103"/>
      <c r="G30" s="189"/>
      <c r="H30" s="189"/>
      <c r="I30" s="189"/>
      <c r="J30" s="64"/>
      <c r="K30" s="64"/>
      <c r="L30" s="65"/>
    </row>
    <row r="31" spans="3:12" ht="30.75" customHeight="1" x14ac:dyDescent="0.25">
      <c r="C31" s="195"/>
      <c r="D31" s="196"/>
      <c r="E31" s="63" t="s">
        <v>132</v>
      </c>
      <c r="F31" s="103"/>
      <c r="G31" s="189"/>
      <c r="H31" s="189"/>
      <c r="I31" s="189"/>
      <c r="J31" s="64"/>
      <c r="K31" s="64"/>
      <c r="L31" s="65"/>
    </row>
    <row r="32" spans="3:12" ht="30.75" customHeight="1" x14ac:dyDescent="0.25">
      <c r="C32" s="195"/>
      <c r="D32" s="196"/>
      <c r="E32" s="63" t="s">
        <v>133</v>
      </c>
      <c r="F32" s="103"/>
      <c r="G32" s="189"/>
      <c r="H32" s="189"/>
      <c r="I32" s="189"/>
      <c r="J32" s="64"/>
      <c r="K32" s="64"/>
      <c r="L32" s="65"/>
    </row>
    <row r="33" spans="3:12" ht="30.75" customHeight="1" x14ac:dyDescent="0.25">
      <c r="C33" s="195" t="s">
        <v>129</v>
      </c>
      <c r="D33" s="196"/>
      <c r="E33" s="63" t="s">
        <v>131</v>
      </c>
      <c r="F33" s="103"/>
      <c r="G33" s="189"/>
      <c r="H33" s="189"/>
      <c r="I33" s="189"/>
      <c r="J33" s="64"/>
      <c r="K33" s="64"/>
      <c r="L33" s="65"/>
    </row>
    <row r="34" spans="3:12" ht="30.75" customHeight="1" x14ac:dyDescent="0.25">
      <c r="C34" s="195"/>
      <c r="D34" s="196"/>
      <c r="E34" s="63" t="s">
        <v>132</v>
      </c>
      <c r="F34" s="103"/>
      <c r="G34" s="189"/>
      <c r="H34" s="189"/>
      <c r="I34" s="189"/>
      <c r="J34" s="64"/>
      <c r="K34" s="64"/>
      <c r="L34" s="65"/>
    </row>
    <row r="35" spans="3:12" ht="30.75" customHeight="1" x14ac:dyDescent="0.25">
      <c r="C35" s="195"/>
      <c r="D35" s="196"/>
      <c r="E35" s="63" t="s">
        <v>133</v>
      </c>
      <c r="F35" s="103"/>
      <c r="G35" s="189"/>
      <c r="H35" s="189"/>
      <c r="I35" s="189"/>
      <c r="J35" s="64"/>
      <c r="K35" s="64"/>
      <c r="L35" s="65"/>
    </row>
    <row r="36" spans="3:12" ht="30.75" customHeight="1" x14ac:dyDescent="0.25">
      <c r="C36" s="195"/>
      <c r="D36" s="196"/>
      <c r="E36" s="63" t="s">
        <v>134</v>
      </c>
      <c r="F36" s="103"/>
      <c r="G36" s="189"/>
      <c r="H36" s="189"/>
      <c r="I36" s="189"/>
      <c r="J36" s="64"/>
      <c r="K36" s="64"/>
      <c r="L36" s="65"/>
    </row>
    <row r="37" spans="3:12" ht="30.75" customHeight="1" x14ac:dyDescent="0.25">
      <c r="C37" s="195"/>
      <c r="D37" s="196"/>
      <c r="E37" s="63" t="s">
        <v>135</v>
      </c>
      <c r="F37" s="103"/>
      <c r="G37" s="189"/>
      <c r="H37" s="189"/>
      <c r="I37" s="189"/>
      <c r="J37" s="64"/>
      <c r="K37" s="64"/>
      <c r="L37" s="65"/>
    </row>
    <row r="38" spans="3:12" ht="30.75" customHeight="1" x14ac:dyDescent="0.25">
      <c r="C38" s="195"/>
      <c r="D38" s="196"/>
      <c r="E38" s="63" t="s">
        <v>136</v>
      </c>
      <c r="F38" s="103"/>
      <c r="G38" s="189"/>
      <c r="H38" s="189"/>
      <c r="I38" s="189"/>
      <c r="J38" s="64"/>
      <c r="K38" s="64"/>
      <c r="L38" s="65"/>
    </row>
    <row r="39" spans="3:12" ht="30.75" customHeight="1" x14ac:dyDescent="0.25">
      <c r="C39" s="195"/>
      <c r="D39" s="196"/>
      <c r="E39" s="63" t="s">
        <v>137</v>
      </c>
      <c r="F39" s="103"/>
      <c r="G39" s="189"/>
      <c r="H39" s="189"/>
      <c r="I39" s="189"/>
      <c r="J39" s="64"/>
      <c r="K39" s="64"/>
      <c r="L39" s="65"/>
    </row>
    <row r="40" spans="3:12" ht="30.75" customHeight="1" thickBot="1" x14ac:dyDescent="0.3">
      <c r="C40" s="197"/>
      <c r="D40" s="198"/>
      <c r="E40" s="66" t="s">
        <v>138</v>
      </c>
      <c r="F40" s="104"/>
      <c r="G40" s="199"/>
      <c r="H40" s="199"/>
      <c r="I40" s="199"/>
      <c r="J40" s="67"/>
      <c r="K40" s="67"/>
      <c r="L40" s="68"/>
    </row>
    <row r="41" spans="3:12" ht="10.5" customHeight="1" x14ac:dyDescent="0.25">
      <c r="D41" s="69"/>
      <c r="E41" s="69"/>
      <c r="G41" s="194"/>
      <c r="H41" s="194"/>
      <c r="I41" s="194"/>
    </row>
    <row r="42" spans="3:12" s="70" customFormat="1" ht="27" customHeight="1" thickBot="1" x14ac:dyDescent="0.25">
      <c r="C42" s="215" t="s">
        <v>121</v>
      </c>
      <c r="D42" s="215"/>
      <c r="F42" s="214" t="s">
        <v>143</v>
      </c>
      <c r="G42" s="214"/>
      <c r="H42" s="214"/>
      <c r="I42" s="214"/>
      <c r="J42" s="214"/>
      <c r="K42" s="214"/>
      <c r="L42" s="214"/>
    </row>
    <row r="43" spans="3:12" s="70" customFormat="1" ht="17.25" customHeight="1" x14ac:dyDescent="0.4">
      <c r="C43" s="163" t="s">
        <v>147</v>
      </c>
      <c r="D43" s="164"/>
      <c r="E43" s="164"/>
      <c r="F43" s="164"/>
      <c r="G43" s="164"/>
      <c r="H43" s="164"/>
      <c r="I43" s="164"/>
      <c r="J43" s="164"/>
      <c r="K43" s="164"/>
      <c r="L43" s="165"/>
    </row>
    <row r="44" spans="3:12" ht="15" customHeight="1" x14ac:dyDescent="0.25">
      <c r="C44" s="71" t="s">
        <v>5</v>
      </c>
      <c r="D44" s="72" t="s">
        <v>102</v>
      </c>
      <c r="E44" s="212" t="s">
        <v>106</v>
      </c>
      <c r="F44" s="213"/>
      <c r="G44" s="72" t="s">
        <v>104</v>
      </c>
      <c r="H44" s="72" t="s">
        <v>105</v>
      </c>
      <c r="I44" s="72" t="s">
        <v>139</v>
      </c>
      <c r="J44" s="72" t="s">
        <v>140</v>
      </c>
      <c r="K44" s="72" t="s">
        <v>141</v>
      </c>
      <c r="L44" s="73" t="s">
        <v>142</v>
      </c>
    </row>
    <row r="45" spans="3:12" s="80" customFormat="1" ht="14.25" x14ac:dyDescent="0.25">
      <c r="C45" s="74">
        <v>1</v>
      </c>
      <c r="D45" s="98"/>
      <c r="E45" s="210"/>
      <c r="F45" s="211"/>
      <c r="G45" s="99"/>
      <c r="H45" s="99"/>
      <c r="I45" s="77">
        <f>+H45-G45</f>
        <v>0</v>
      </c>
      <c r="J45" s="78">
        <f>INT(I45/365)</f>
        <v>0</v>
      </c>
      <c r="K45" s="78">
        <f>INT(MOD(I45,365)/30)</f>
        <v>0</v>
      </c>
      <c r="L45" s="79" t="str">
        <f>+CONCATENATE(J45,"/",K45)</f>
        <v>0/0</v>
      </c>
    </row>
    <row r="46" spans="3:12" s="80" customFormat="1" ht="14.25" x14ac:dyDescent="0.25">
      <c r="C46" s="74">
        <v>2</v>
      </c>
      <c r="D46" s="98"/>
      <c r="E46" s="210"/>
      <c r="F46" s="211"/>
      <c r="G46" s="99"/>
      <c r="H46" s="99"/>
      <c r="I46" s="77">
        <f>+H46-G46</f>
        <v>0</v>
      </c>
      <c r="J46" s="78">
        <f>INT(I46/365)</f>
        <v>0</v>
      </c>
      <c r="K46" s="78">
        <f>INT(MOD(I46,365)/30)</f>
        <v>0</v>
      </c>
      <c r="L46" s="79" t="str">
        <f>+CONCATENATE(J46,"/",K46)</f>
        <v>0/0</v>
      </c>
    </row>
    <row r="47" spans="3:12" s="80" customFormat="1" ht="14.25" x14ac:dyDescent="0.25">
      <c r="C47" s="74">
        <v>3</v>
      </c>
      <c r="D47" s="98"/>
      <c r="E47" s="210"/>
      <c r="F47" s="211"/>
      <c r="G47" s="100"/>
      <c r="H47" s="100"/>
      <c r="I47" s="77">
        <f>+H47-G47</f>
        <v>0</v>
      </c>
      <c r="J47" s="78">
        <f t="shared" ref="J47:J48" si="0">INT(I47/365)</f>
        <v>0</v>
      </c>
      <c r="K47" s="78">
        <f t="shared" ref="K47:K48" si="1">INT(MOD(I47,365)/30)</f>
        <v>0</v>
      </c>
      <c r="L47" s="79" t="str">
        <f t="shared" ref="L47:L48" si="2">+CONCATENATE(J47,"/",K47)</f>
        <v>0/0</v>
      </c>
    </row>
    <row r="48" spans="3:12" s="80" customFormat="1" ht="14.25" x14ac:dyDescent="0.25">
      <c r="C48" s="74">
        <v>4</v>
      </c>
      <c r="D48" s="98"/>
      <c r="E48" s="210"/>
      <c r="F48" s="211"/>
      <c r="G48" s="99"/>
      <c r="H48" s="99"/>
      <c r="I48" s="77">
        <f t="shared" ref="I48:I49" si="3">+H48-G48</f>
        <v>0</v>
      </c>
      <c r="J48" s="78">
        <f t="shared" si="0"/>
        <v>0</v>
      </c>
      <c r="K48" s="78">
        <f t="shared" si="1"/>
        <v>0</v>
      </c>
      <c r="L48" s="79" t="str">
        <f t="shared" si="2"/>
        <v>0/0</v>
      </c>
    </row>
    <row r="49" spans="3:12" s="80" customFormat="1" ht="14.25" x14ac:dyDescent="0.25">
      <c r="C49" s="74">
        <v>5</v>
      </c>
      <c r="D49" s="98"/>
      <c r="E49" s="210"/>
      <c r="F49" s="211"/>
      <c r="G49" s="99"/>
      <c r="H49" s="99"/>
      <c r="I49" s="77">
        <f t="shared" si="3"/>
        <v>0</v>
      </c>
      <c r="J49" s="78">
        <f t="shared" ref="J49:J59" si="4">INT(I49/365)</f>
        <v>0</v>
      </c>
      <c r="K49" s="78">
        <f t="shared" ref="K49:K59" si="5">INT(MOD(I49,365)/30)</f>
        <v>0</v>
      </c>
      <c r="L49" s="79" t="str">
        <f t="shared" ref="L49:L59" si="6">+CONCATENATE(J49,"/",K49)</f>
        <v>0/0</v>
      </c>
    </row>
    <row r="50" spans="3:12" s="80" customFormat="1" ht="14.25" x14ac:dyDescent="0.25">
      <c r="C50" s="74">
        <v>6</v>
      </c>
      <c r="D50" s="98"/>
      <c r="E50" s="210"/>
      <c r="F50" s="211"/>
      <c r="G50" s="100"/>
      <c r="H50" s="99"/>
      <c r="I50" s="77">
        <f t="shared" ref="I50:I59" si="7">+H50-G50</f>
        <v>0</v>
      </c>
      <c r="J50" s="78">
        <f t="shared" si="4"/>
        <v>0</v>
      </c>
      <c r="K50" s="78">
        <f t="shared" si="5"/>
        <v>0</v>
      </c>
      <c r="L50" s="79" t="str">
        <f t="shared" si="6"/>
        <v>0/0</v>
      </c>
    </row>
    <row r="51" spans="3:12" s="80" customFormat="1" ht="14.25" x14ac:dyDescent="0.25">
      <c r="C51" s="74">
        <v>7</v>
      </c>
      <c r="D51" s="98"/>
      <c r="E51" s="210"/>
      <c r="F51" s="211"/>
      <c r="G51" s="99"/>
      <c r="H51" s="99"/>
      <c r="I51" s="77">
        <f t="shared" si="7"/>
        <v>0</v>
      </c>
      <c r="J51" s="78">
        <f t="shared" si="4"/>
        <v>0</v>
      </c>
      <c r="K51" s="78">
        <f t="shared" si="5"/>
        <v>0</v>
      </c>
      <c r="L51" s="79" t="str">
        <f t="shared" si="6"/>
        <v>0/0</v>
      </c>
    </row>
    <row r="52" spans="3:12" s="80" customFormat="1" ht="14.25" x14ac:dyDescent="0.25">
      <c r="C52" s="74">
        <v>8</v>
      </c>
      <c r="D52" s="98"/>
      <c r="E52" s="210"/>
      <c r="F52" s="211"/>
      <c r="G52" s="100"/>
      <c r="H52" s="100"/>
      <c r="I52" s="77">
        <f t="shared" si="7"/>
        <v>0</v>
      </c>
      <c r="J52" s="78">
        <f t="shared" si="4"/>
        <v>0</v>
      </c>
      <c r="K52" s="78">
        <f t="shared" si="5"/>
        <v>0</v>
      </c>
      <c r="L52" s="79" t="str">
        <f t="shared" si="6"/>
        <v>0/0</v>
      </c>
    </row>
    <row r="53" spans="3:12" s="80" customFormat="1" ht="14.25" x14ac:dyDescent="0.25">
      <c r="C53" s="74">
        <v>9</v>
      </c>
      <c r="D53" s="98"/>
      <c r="E53" s="210"/>
      <c r="F53" s="211"/>
      <c r="G53" s="101"/>
      <c r="H53" s="101"/>
      <c r="I53" s="77">
        <f t="shared" si="7"/>
        <v>0</v>
      </c>
      <c r="J53" s="78">
        <f t="shared" si="4"/>
        <v>0</v>
      </c>
      <c r="K53" s="78">
        <f t="shared" si="5"/>
        <v>0</v>
      </c>
      <c r="L53" s="79" t="str">
        <f t="shared" si="6"/>
        <v>0/0</v>
      </c>
    </row>
    <row r="54" spans="3:12" s="80" customFormat="1" ht="14.25" x14ac:dyDescent="0.25">
      <c r="C54" s="74">
        <v>10</v>
      </c>
      <c r="D54" s="98"/>
      <c r="E54" s="210"/>
      <c r="F54" s="211"/>
      <c r="G54" s="101"/>
      <c r="H54" s="101"/>
      <c r="I54" s="77">
        <f t="shared" ref="I54:I58" si="8">+H54-G54</f>
        <v>0</v>
      </c>
      <c r="J54" s="78">
        <f t="shared" ref="J54:J58" si="9">INT(I54/365)</f>
        <v>0</v>
      </c>
      <c r="K54" s="78">
        <f t="shared" ref="K54:K58" si="10">INT(MOD(I54,365)/30)</f>
        <v>0</v>
      </c>
      <c r="L54" s="79" t="str">
        <f t="shared" ref="L54:L58" si="11">+CONCATENATE(J54,"/",K54)</f>
        <v>0/0</v>
      </c>
    </row>
    <row r="55" spans="3:12" s="80" customFormat="1" ht="14.25" x14ac:dyDescent="0.25">
      <c r="C55" s="74">
        <v>11</v>
      </c>
      <c r="D55" s="98"/>
      <c r="E55" s="210"/>
      <c r="F55" s="211"/>
      <c r="G55" s="101"/>
      <c r="H55" s="101"/>
      <c r="I55" s="77">
        <f t="shared" si="8"/>
        <v>0</v>
      </c>
      <c r="J55" s="78">
        <f t="shared" si="9"/>
        <v>0</v>
      </c>
      <c r="K55" s="78">
        <f t="shared" si="10"/>
        <v>0</v>
      </c>
      <c r="L55" s="79" t="str">
        <f t="shared" si="11"/>
        <v>0/0</v>
      </c>
    </row>
    <row r="56" spans="3:12" s="80" customFormat="1" ht="14.25" x14ac:dyDescent="0.25">
      <c r="C56" s="74">
        <v>12</v>
      </c>
      <c r="D56" s="98"/>
      <c r="E56" s="210"/>
      <c r="F56" s="211"/>
      <c r="G56" s="101"/>
      <c r="H56" s="101"/>
      <c r="I56" s="77">
        <f t="shared" si="8"/>
        <v>0</v>
      </c>
      <c r="J56" s="78">
        <f t="shared" si="9"/>
        <v>0</v>
      </c>
      <c r="K56" s="78">
        <f t="shared" si="10"/>
        <v>0</v>
      </c>
      <c r="L56" s="79" t="str">
        <f t="shared" si="11"/>
        <v>0/0</v>
      </c>
    </row>
    <row r="57" spans="3:12" s="80" customFormat="1" ht="14.25" x14ac:dyDescent="0.25">
      <c r="C57" s="74">
        <v>13</v>
      </c>
      <c r="D57" s="98"/>
      <c r="E57" s="210"/>
      <c r="F57" s="211"/>
      <c r="G57" s="101"/>
      <c r="H57" s="101"/>
      <c r="I57" s="77">
        <f t="shared" si="8"/>
        <v>0</v>
      </c>
      <c r="J57" s="78">
        <f t="shared" si="9"/>
        <v>0</v>
      </c>
      <c r="K57" s="78">
        <f t="shared" si="10"/>
        <v>0</v>
      </c>
      <c r="L57" s="79" t="str">
        <f t="shared" si="11"/>
        <v>0/0</v>
      </c>
    </row>
    <row r="58" spans="3:12" s="80" customFormat="1" ht="14.25" x14ac:dyDescent="0.25">
      <c r="C58" s="74">
        <v>14</v>
      </c>
      <c r="D58" s="98"/>
      <c r="E58" s="210"/>
      <c r="F58" s="211"/>
      <c r="G58" s="101"/>
      <c r="H58" s="101"/>
      <c r="I58" s="77">
        <f t="shared" si="8"/>
        <v>0</v>
      </c>
      <c r="J58" s="78">
        <f t="shared" si="9"/>
        <v>0</v>
      </c>
      <c r="K58" s="78">
        <f t="shared" si="10"/>
        <v>0</v>
      </c>
      <c r="L58" s="79" t="str">
        <f t="shared" si="11"/>
        <v>0/0</v>
      </c>
    </row>
    <row r="59" spans="3:12" s="80" customFormat="1" ht="14.25" x14ac:dyDescent="0.25">
      <c r="C59" s="74">
        <v>15</v>
      </c>
      <c r="D59" s="98"/>
      <c r="E59" s="210"/>
      <c r="F59" s="211"/>
      <c r="G59" s="101"/>
      <c r="H59" s="101"/>
      <c r="I59" s="77">
        <f t="shared" si="7"/>
        <v>0</v>
      </c>
      <c r="J59" s="78">
        <f t="shared" si="4"/>
        <v>0</v>
      </c>
      <c r="K59" s="78">
        <f t="shared" si="5"/>
        <v>0</v>
      </c>
      <c r="L59" s="79" t="str">
        <f t="shared" si="6"/>
        <v>0/0</v>
      </c>
    </row>
    <row r="60" spans="3:12" s="80" customFormat="1" ht="14.25" x14ac:dyDescent="0.25">
      <c r="C60" s="74">
        <v>16</v>
      </c>
      <c r="D60" s="98"/>
      <c r="E60" s="210"/>
      <c r="F60" s="211"/>
      <c r="G60" s="101"/>
      <c r="H60" s="101"/>
      <c r="I60" s="77">
        <f t="shared" ref="I60:I62" si="12">+H60-G60</f>
        <v>0</v>
      </c>
      <c r="J60" s="78">
        <f t="shared" ref="J60:J62" si="13">INT(I60/365)</f>
        <v>0</v>
      </c>
      <c r="K60" s="78">
        <f t="shared" ref="K60:K62" si="14">INT(MOD(I60,365)/30)</f>
        <v>0</v>
      </c>
      <c r="L60" s="79" t="str">
        <f t="shared" ref="L60:L62" si="15">+CONCATENATE(J60,"/",K60)</f>
        <v>0/0</v>
      </c>
    </row>
    <row r="61" spans="3:12" s="80" customFormat="1" ht="14.25" x14ac:dyDescent="0.25">
      <c r="C61" s="74">
        <v>17</v>
      </c>
      <c r="D61" s="98"/>
      <c r="E61" s="210"/>
      <c r="F61" s="211"/>
      <c r="G61" s="101"/>
      <c r="H61" s="101"/>
      <c r="I61" s="77">
        <f t="shared" si="12"/>
        <v>0</v>
      </c>
      <c r="J61" s="78">
        <f t="shared" si="13"/>
        <v>0</v>
      </c>
      <c r="K61" s="78">
        <f t="shared" si="14"/>
        <v>0</v>
      </c>
      <c r="L61" s="79" t="str">
        <f t="shared" si="15"/>
        <v>0/0</v>
      </c>
    </row>
    <row r="62" spans="3:12" s="80" customFormat="1" ht="14.25" x14ac:dyDescent="0.25">
      <c r="C62" s="74">
        <v>18</v>
      </c>
      <c r="D62" s="98"/>
      <c r="E62" s="210"/>
      <c r="F62" s="211"/>
      <c r="G62" s="101"/>
      <c r="H62" s="101"/>
      <c r="I62" s="77">
        <f t="shared" si="12"/>
        <v>0</v>
      </c>
      <c r="J62" s="78">
        <f t="shared" si="13"/>
        <v>0</v>
      </c>
      <c r="K62" s="78">
        <f t="shared" si="14"/>
        <v>0</v>
      </c>
      <c r="L62" s="79" t="str">
        <f t="shared" si="15"/>
        <v>0/0</v>
      </c>
    </row>
    <row r="63" spans="3:12" s="80" customFormat="1" ht="14.25" x14ac:dyDescent="0.25">
      <c r="C63" s="74">
        <v>19</v>
      </c>
      <c r="D63" s="98"/>
      <c r="E63" s="210"/>
      <c r="F63" s="211"/>
      <c r="G63" s="101"/>
      <c r="H63" s="101"/>
      <c r="I63" s="77">
        <f t="shared" ref="I63:I64" si="16">+H63-G63</f>
        <v>0</v>
      </c>
      <c r="J63" s="78">
        <f t="shared" ref="J63:J64" si="17">INT(I63/365)</f>
        <v>0</v>
      </c>
      <c r="K63" s="78">
        <f t="shared" ref="K63:K64" si="18">INT(MOD(I63,365)/30)</f>
        <v>0</v>
      </c>
      <c r="L63" s="79" t="str">
        <f t="shared" ref="L63:L64" si="19">+CONCATENATE(J63,"/",K63)</f>
        <v>0/0</v>
      </c>
    </row>
    <row r="64" spans="3:12" s="83" customFormat="1" thickBot="1" x14ac:dyDescent="0.3">
      <c r="C64" s="74">
        <v>20</v>
      </c>
      <c r="D64" s="98"/>
      <c r="E64" s="210"/>
      <c r="F64" s="211"/>
      <c r="G64" s="101"/>
      <c r="H64" s="101"/>
      <c r="I64" s="77">
        <f t="shared" si="16"/>
        <v>0</v>
      </c>
      <c r="J64" s="78">
        <f t="shared" si="17"/>
        <v>0</v>
      </c>
      <c r="K64" s="78">
        <f t="shared" si="18"/>
        <v>0</v>
      </c>
      <c r="L64" s="79" t="str">
        <f t="shared" si="19"/>
        <v>0/0</v>
      </c>
    </row>
    <row r="65" spans="3:12" s="70" customFormat="1" ht="15.75" customHeight="1" thickBot="1" x14ac:dyDescent="0.25">
      <c r="C65" s="166" t="s">
        <v>103</v>
      </c>
      <c r="D65" s="167"/>
      <c r="E65" s="167"/>
      <c r="F65" s="167"/>
      <c r="G65" s="167"/>
      <c r="H65" s="168"/>
      <c r="I65" s="84">
        <f>+SUM(I45:I63)</f>
        <v>0</v>
      </c>
      <c r="J65" s="85">
        <f>INT(I65/365)</f>
        <v>0</v>
      </c>
      <c r="K65" s="86">
        <f>INT(MOD(I65,365)/30)</f>
        <v>0</v>
      </c>
      <c r="L65" s="87" t="str">
        <f>+CONCATENATE(J65,"/",K65)</f>
        <v>0/0</v>
      </c>
    </row>
    <row r="66" spans="3:12" s="70" customFormat="1" ht="12.75" x14ac:dyDescent="0.2">
      <c r="I66" s="88"/>
      <c r="J66" s="89" t="str">
        <f>+CONCATENATE(C65," - ",J65," años, ",K65," meses")</f>
        <v>Total - 0 años, 0 meses</v>
      </c>
      <c r="K66" s="88"/>
      <c r="L66" s="88"/>
    </row>
    <row r="67" spans="3:12" s="70" customFormat="1" ht="16.5" customHeight="1" thickBot="1" x14ac:dyDescent="0.25"/>
    <row r="68" spans="3:12" s="70" customFormat="1" ht="18.75" x14ac:dyDescent="0.4">
      <c r="C68" s="163" t="s">
        <v>148</v>
      </c>
      <c r="D68" s="164"/>
      <c r="E68" s="164"/>
      <c r="F68" s="164"/>
      <c r="G68" s="164"/>
      <c r="H68" s="164"/>
      <c r="I68" s="164"/>
      <c r="J68" s="164"/>
      <c r="K68" s="164"/>
      <c r="L68" s="165"/>
    </row>
    <row r="69" spans="3:12" s="70" customFormat="1" ht="18.75" x14ac:dyDescent="0.4">
      <c r="C69" s="95" t="s">
        <v>149</v>
      </c>
      <c r="D69" s="96"/>
      <c r="E69" s="96"/>
      <c r="F69" s="96"/>
      <c r="G69" s="96"/>
      <c r="H69" s="96"/>
      <c r="I69" s="96"/>
      <c r="J69" s="96"/>
      <c r="K69" s="96"/>
      <c r="L69" s="97"/>
    </row>
    <row r="70" spans="3:12" ht="15" customHeight="1" x14ac:dyDescent="0.25">
      <c r="C70" s="71" t="s">
        <v>5</v>
      </c>
      <c r="D70" s="72" t="s">
        <v>102</v>
      </c>
      <c r="E70" s="212" t="s">
        <v>106</v>
      </c>
      <c r="F70" s="213"/>
      <c r="G70" s="72" t="s">
        <v>104</v>
      </c>
      <c r="H70" s="72" t="s">
        <v>105</v>
      </c>
      <c r="I70" s="72" t="s">
        <v>139</v>
      </c>
      <c r="J70" s="72" t="s">
        <v>140</v>
      </c>
      <c r="K70" s="72" t="s">
        <v>141</v>
      </c>
      <c r="L70" s="73" t="s">
        <v>142</v>
      </c>
    </row>
    <row r="71" spans="3:12" s="80" customFormat="1" ht="14.25" x14ac:dyDescent="0.25">
      <c r="C71" s="74">
        <v>1</v>
      </c>
      <c r="D71" s="98"/>
      <c r="E71" s="210"/>
      <c r="F71" s="211"/>
      <c r="G71" s="99"/>
      <c r="H71" s="99"/>
      <c r="I71" s="77">
        <f>+H71-G71</f>
        <v>0</v>
      </c>
      <c r="J71" s="78">
        <f>INT(I71/365)</f>
        <v>0</v>
      </c>
      <c r="K71" s="78">
        <f>INT(MOD(I71,365)/30)</f>
        <v>0</v>
      </c>
      <c r="L71" s="79" t="str">
        <f>+CONCATENATE(J71,"/",K71)</f>
        <v>0/0</v>
      </c>
    </row>
    <row r="72" spans="3:12" s="80" customFormat="1" ht="14.25" x14ac:dyDescent="0.25">
      <c r="C72" s="74">
        <v>2</v>
      </c>
      <c r="D72" s="98"/>
      <c r="E72" s="210"/>
      <c r="F72" s="211"/>
      <c r="G72" s="99"/>
      <c r="H72" s="99"/>
      <c r="I72" s="77">
        <f>+H72-G72</f>
        <v>0</v>
      </c>
      <c r="J72" s="78">
        <f>INT(I72/365)</f>
        <v>0</v>
      </c>
      <c r="K72" s="78">
        <f>INT(MOD(I72,365)/30)</f>
        <v>0</v>
      </c>
      <c r="L72" s="79" t="str">
        <f>+CONCATENATE(J72,"/",K72)</f>
        <v>0/0</v>
      </c>
    </row>
    <row r="73" spans="3:12" s="80" customFormat="1" ht="14.25" x14ac:dyDescent="0.25">
      <c r="C73" s="74">
        <v>3</v>
      </c>
      <c r="D73" s="98"/>
      <c r="E73" s="210"/>
      <c r="F73" s="211"/>
      <c r="G73" s="100"/>
      <c r="H73" s="100"/>
      <c r="I73" s="77">
        <f>+H73-G73</f>
        <v>0</v>
      </c>
      <c r="J73" s="78">
        <f t="shared" ref="J73:J83" si="20">INT(I73/365)</f>
        <v>0</v>
      </c>
      <c r="K73" s="78">
        <f t="shared" ref="K73:K83" si="21">INT(MOD(I73,365)/30)</f>
        <v>0</v>
      </c>
      <c r="L73" s="79" t="str">
        <f t="shared" ref="L73:L83" si="22">+CONCATENATE(J73,"/",K73)</f>
        <v>0/0</v>
      </c>
    </row>
    <row r="74" spans="3:12" s="80" customFormat="1" ht="14.25" x14ac:dyDescent="0.25">
      <c r="C74" s="74">
        <v>4</v>
      </c>
      <c r="D74" s="98"/>
      <c r="E74" s="210"/>
      <c r="F74" s="211"/>
      <c r="G74" s="99"/>
      <c r="H74" s="99"/>
      <c r="I74" s="77">
        <f t="shared" ref="I74:I83" si="23">+H74-G74</f>
        <v>0</v>
      </c>
      <c r="J74" s="78">
        <f t="shared" si="20"/>
        <v>0</v>
      </c>
      <c r="K74" s="78">
        <f t="shared" si="21"/>
        <v>0</v>
      </c>
      <c r="L74" s="79" t="str">
        <f t="shared" si="22"/>
        <v>0/0</v>
      </c>
    </row>
    <row r="75" spans="3:12" s="80" customFormat="1" ht="14.25" x14ac:dyDescent="0.25">
      <c r="C75" s="74">
        <v>5</v>
      </c>
      <c r="D75" s="98"/>
      <c r="E75" s="210"/>
      <c r="F75" s="211"/>
      <c r="G75" s="99"/>
      <c r="H75" s="99"/>
      <c r="I75" s="77">
        <f t="shared" si="23"/>
        <v>0</v>
      </c>
      <c r="J75" s="78">
        <f t="shared" si="20"/>
        <v>0</v>
      </c>
      <c r="K75" s="78">
        <f t="shared" si="21"/>
        <v>0</v>
      </c>
      <c r="L75" s="79" t="str">
        <f t="shared" si="22"/>
        <v>0/0</v>
      </c>
    </row>
    <row r="76" spans="3:12" s="80" customFormat="1" ht="14.25" x14ac:dyDescent="0.25">
      <c r="C76" s="74">
        <v>6</v>
      </c>
      <c r="D76" s="98"/>
      <c r="E76" s="210"/>
      <c r="F76" s="211"/>
      <c r="G76" s="100"/>
      <c r="H76" s="99"/>
      <c r="I76" s="77">
        <f t="shared" si="23"/>
        <v>0</v>
      </c>
      <c r="J76" s="78">
        <f t="shared" si="20"/>
        <v>0</v>
      </c>
      <c r="K76" s="78">
        <f t="shared" si="21"/>
        <v>0</v>
      </c>
      <c r="L76" s="79" t="str">
        <f t="shared" si="22"/>
        <v>0/0</v>
      </c>
    </row>
    <row r="77" spans="3:12" s="70" customFormat="1" ht="14.25" x14ac:dyDescent="0.2">
      <c r="C77" s="74">
        <v>7</v>
      </c>
      <c r="D77" s="98"/>
      <c r="E77" s="210"/>
      <c r="F77" s="211"/>
      <c r="G77" s="99"/>
      <c r="H77" s="99"/>
      <c r="I77" s="77">
        <f t="shared" si="23"/>
        <v>0</v>
      </c>
      <c r="J77" s="78">
        <f t="shared" si="20"/>
        <v>0</v>
      </c>
      <c r="K77" s="78">
        <f t="shared" si="21"/>
        <v>0</v>
      </c>
      <c r="L77" s="79" t="str">
        <f t="shared" si="22"/>
        <v>0/0</v>
      </c>
    </row>
    <row r="78" spans="3:12" s="70" customFormat="1" ht="14.25" x14ac:dyDescent="0.2">
      <c r="C78" s="74">
        <v>8</v>
      </c>
      <c r="D78" s="98"/>
      <c r="E78" s="210"/>
      <c r="F78" s="211"/>
      <c r="G78" s="100"/>
      <c r="H78" s="100"/>
      <c r="I78" s="77">
        <f t="shared" si="23"/>
        <v>0</v>
      </c>
      <c r="J78" s="78">
        <f t="shared" si="20"/>
        <v>0</v>
      </c>
      <c r="K78" s="78">
        <f t="shared" si="21"/>
        <v>0</v>
      </c>
      <c r="L78" s="79" t="str">
        <f t="shared" si="22"/>
        <v>0/0</v>
      </c>
    </row>
    <row r="79" spans="3:12" s="70" customFormat="1" ht="14.25" x14ac:dyDescent="0.2">
      <c r="C79" s="74">
        <v>9</v>
      </c>
      <c r="D79" s="98"/>
      <c r="E79" s="210"/>
      <c r="F79" s="211"/>
      <c r="G79" s="101"/>
      <c r="H79" s="101"/>
      <c r="I79" s="77">
        <f t="shared" si="23"/>
        <v>0</v>
      </c>
      <c r="J79" s="78">
        <f t="shared" si="20"/>
        <v>0</v>
      </c>
      <c r="K79" s="78">
        <f t="shared" si="21"/>
        <v>0</v>
      </c>
      <c r="L79" s="79" t="str">
        <f t="shared" si="22"/>
        <v>0/0</v>
      </c>
    </row>
    <row r="80" spans="3:12" s="70" customFormat="1" ht="14.25" x14ac:dyDescent="0.2">
      <c r="C80" s="74">
        <v>10</v>
      </c>
      <c r="D80" s="98"/>
      <c r="E80" s="210"/>
      <c r="F80" s="211"/>
      <c r="G80" s="101"/>
      <c r="H80" s="101"/>
      <c r="I80" s="77">
        <f t="shared" si="23"/>
        <v>0</v>
      </c>
      <c r="J80" s="78">
        <f t="shared" si="20"/>
        <v>0</v>
      </c>
      <c r="K80" s="78">
        <f t="shared" si="21"/>
        <v>0</v>
      </c>
      <c r="L80" s="79" t="str">
        <f t="shared" si="22"/>
        <v>0/0</v>
      </c>
    </row>
    <row r="81" spans="3:12" s="70" customFormat="1" ht="14.25" x14ac:dyDescent="0.2">
      <c r="C81" s="74">
        <v>11</v>
      </c>
      <c r="D81" s="98"/>
      <c r="E81" s="210"/>
      <c r="F81" s="211"/>
      <c r="G81" s="101"/>
      <c r="H81" s="101"/>
      <c r="I81" s="77">
        <f t="shared" si="23"/>
        <v>0</v>
      </c>
      <c r="J81" s="78">
        <f t="shared" si="20"/>
        <v>0</v>
      </c>
      <c r="K81" s="78">
        <f t="shared" si="21"/>
        <v>0</v>
      </c>
      <c r="L81" s="79" t="str">
        <f t="shared" si="22"/>
        <v>0/0</v>
      </c>
    </row>
    <row r="82" spans="3:12" s="70" customFormat="1" ht="14.25" x14ac:dyDescent="0.2">
      <c r="C82" s="74">
        <v>12</v>
      </c>
      <c r="D82" s="98"/>
      <c r="E82" s="210"/>
      <c r="F82" s="211"/>
      <c r="G82" s="101"/>
      <c r="H82" s="101"/>
      <c r="I82" s="77">
        <f t="shared" si="23"/>
        <v>0</v>
      </c>
      <c r="J82" s="78">
        <f t="shared" si="20"/>
        <v>0</v>
      </c>
      <c r="K82" s="78">
        <f t="shared" si="21"/>
        <v>0</v>
      </c>
      <c r="L82" s="79" t="str">
        <f t="shared" si="22"/>
        <v>0/0</v>
      </c>
    </row>
    <row r="83" spans="3:12" s="70" customFormat="1" ht="14.25" x14ac:dyDescent="0.2">
      <c r="C83" s="74">
        <v>13</v>
      </c>
      <c r="D83" s="98"/>
      <c r="E83" s="210"/>
      <c r="F83" s="211"/>
      <c r="G83" s="101"/>
      <c r="H83" s="101"/>
      <c r="I83" s="77">
        <f t="shared" si="23"/>
        <v>0</v>
      </c>
      <c r="J83" s="78">
        <f t="shared" si="20"/>
        <v>0</v>
      </c>
      <c r="K83" s="78">
        <f t="shared" si="21"/>
        <v>0</v>
      </c>
      <c r="L83" s="79" t="str">
        <f t="shared" si="22"/>
        <v>0/0</v>
      </c>
    </row>
    <row r="84" spans="3:12" x14ac:dyDescent="0.25">
      <c r="C84" s="74">
        <v>14</v>
      </c>
      <c r="D84" s="98"/>
      <c r="E84" s="210"/>
      <c r="F84" s="211"/>
      <c r="G84" s="101"/>
      <c r="H84" s="101"/>
      <c r="I84" s="77">
        <f t="shared" ref="I84:I85" si="24">+H84-G84</f>
        <v>0</v>
      </c>
      <c r="J84" s="78">
        <f t="shared" ref="J84:J85" si="25">INT(I84/365)</f>
        <v>0</v>
      </c>
      <c r="K84" s="78">
        <f t="shared" ref="K84:K85" si="26">INT(MOD(I84,365)/30)</f>
        <v>0</v>
      </c>
      <c r="L84" s="79" t="str">
        <f t="shared" ref="L84:L85" si="27">+CONCATENATE(J84,"/",K84)</f>
        <v>0/0</v>
      </c>
    </row>
    <row r="85" spans="3:12" ht="15.75" thickBot="1" x14ac:dyDescent="0.3">
      <c r="C85" s="90">
        <v>15</v>
      </c>
      <c r="D85" s="98"/>
      <c r="E85" s="210"/>
      <c r="F85" s="211"/>
      <c r="G85" s="102"/>
      <c r="H85" s="102"/>
      <c r="I85" s="92">
        <f t="shared" si="24"/>
        <v>0</v>
      </c>
      <c r="J85" s="93">
        <f t="shared" si="25"/>
        <v>0</v>
      </c>
      <c r="K85" s="93">
        <f t="shared" si="26"/>
        <v>0</v>
      </c>
      <c r="L85" s="94" t="str">
        <f t="shared" si="27"/>
        <v>0/0</v>
      </c>
    </row>
    <row r="86" spans="3:12" ht="15.75" thickBot="1" x14ac:dyDescent="0.3">
      <c r="C86" s="166" t="s">
        <v>103</v>
      </c>
      <c r="D86" s="167"/>
      <c r="E86" s="167"/>
      <c r="F86" s="167"/>
      <c r="G86" s="167"/>
      <c r="H86" s="168"/>
      <c r="I86" s="84">
        <f>+SUM(I71:I84)</f>
        <v>0</v>
      </c>
      <c r="J86" s="85">
        <f>INT(I86/365)</f>
        <v>0</v>
      </c>
      <c r="K86" s="86">
        <f>INT(MOD(I86,365)/30)</f>
        <v>0</v>
      </c>
      <c r="L86" s="87" t="str">
        <f>+CONCATENATE(J86,"/",K86)</f>
        <v>0/0</v>
      </c>
    </row>
    <row r="87" spans="3:12" x14ac:dyDescent="0.25">
      <c r="C87" s="70"/>
      <c r="D87" s="70"/>
      <c r="E87" s="70"/>
      <c r="F87" s="70"/>
      <c r="G87" s="70"/>
      <c r="H87" s="70"/>
      <c r="I87" s="88"/>
      <c r="J87" s="89" t="str">
        <f>+CONCATENATE(C86," - ",J86," años, ",K86," meses")</f>
        <v>Total - 0 años, 0 meses</v>
      </c>
      <c r="K87" s="88"/>
      <c r="L87" s="88"/>
    </row>
    <row r="88" spans="3:12" ht="15.75" thickBot="1" x14ac:dyDescent="0.3">
      <c r="C88" s="218" t="s">
        <v>151</v>
      </c>
      <c r="D88" s="218"/>
      <c r="E88" s="218"/>
      <c r="F88" s="218"/>
      <c r="G88" s="218"/>
      <c r="H88" s="218"/>
      <c r="I88" s="218"/>
      <c r="J88" s="218"/>
      <c r="K88" s="218"/>
      <c r="L88" s="218"/>
    </row>
    <row r="89" spans="3:12" s="70" customFormat="1" ht="18.75" x14ac:dyDescent="0.4">
      <c r="C89" s="163" t="s">
        <v>150</v>
      </c>
      <c r="D89" s="164"/>
      <c r="E89" s="164"/>
      <c r="F89" s="164"/>
      <c r="G89" s="164"/>
      <c r="H89" s="164"/>
      <c r="I89" s="164"/>
      <c r="J89" s="164"/>
      <c r="K89" s="164"/>
      <c r="L89" s="165"/>
    </row>
    <row r="90" spans="3:12" ht="15" customHeight="1" x14ac:dyDescent="0.25">
      <c r="C90" s="71" t="s">
        <v>5</v>
      </c>
      <c r="D90" s="72" t="s">
        <v>102</v>
      </c>
      <c r="E90" s="212" t="s">
        <v>106</v>
      </c>
      <c r="F90" s="213"/>
      <c r="G90" s="72" t="s">
        <v>104</v>
      </c>
      <c r="H90" s="72" t="s">
        <v>105</v>
      </c>
      <c r="I90" s="72" t="s">
        <v>139</v>
      </c>
      <c r="J90" s="72" t="s">
        <v>140</v>
      </c>
      <c r="K90" s="72" t="s">
        <v>141</v>
      </c>
      <c r="L90" s="73" t="s">
        <v>142</v>
      </c>
    </row>
    <row r="91" spans="3:12" s="80" customFormat="1" ht="12.75" x14ac:dyDescent="0.25">
      <c r="C91" s="74">
        <v>1</v>
      </c>
      <c r="D91" s="75"/>
      <c r="E91" s="216"/>
      <c r="F91" s="217"/>
      <c r="G91" s="76"/>
      <c r="H91" s="76"/>
      <c r="I91" s="77">
        <f>+H91-G91</f>
        <v>0</v>
      </c>
      <c r="J91" s="78">
        <f>INT(I91/365)</f>
        <v>0</v>
      </c>
      <c r="K91" s="78">
        <f>INT(MOD(I91,365)/30)</f>
        <v>0</v>
      </c>
      <c r="L91" s="79" t="str">
        <f>+CONCATENATE(J91,"/",K91)</f>
        <v>0/0</v>
      </c>
    </row>
    <row r="92" spans="3:12" s="80" customFormat="1" ht="12.75" x14ac:dyDescent="0.25">
      <c r="C92" s="74">
        <v>2</v>
      </c>
      <c r="D92" s="75"/>
      <c r="E92" s="216"/>
      <c r="F92" s="217"/>
      <c r="G92" s="76"/>
      <c r="H92" s="76"/>
      <c r="I92" s="77">
        <f>+H92-G92</f>
        <v>0</v>
      </c>
      <c r="J92" s="78">
        <f>INT(I92/365)</f>
        <v>0</v>
      </c>
      <c r="K92" s="78">
        <f>INT(MOD(I92,365)/30)</f>
        <v>0</v>
      </c>
      <c r="L92" s="79" t="str">
        <f>+CONCATENATE(J92,"/",K92)</f>
        <v>0/0</v>
      </c>
    </row>
    <row r="93" spans="3:12" s="80" customFormat="1" ht="12.75" x14ac:dyDescent="0.25">
      <c r="C93" s="74">
        <v>3</v>
      </c>
      <c r="D93" s="75"/>
      <c r="E93" s="216"/>
      <c r="F93" s="217"/>
      <c r="G93" s="81"/>
      <c r="H93" s="81"/>
      <c r="I93" s="77">
        <f>+H93-G93</f>
        <v>0</v>
      </c>
      <c r="J93" s="78">
        <f t="shared" ref="J93:J105" si="28">INT(I93/365)</f>
        <v>0</v>
      </c>
      <c r="K93" s="78">
        <f t="shared" ref="K93:K105" si="29">INT(MOD(I93,365)/30)</f>
        <v>0</v>
      </c>
      <c r="L93" s="79" t="str">
        <f t="shared" ref="L93:L105" si="30">+CONCATENATE(J93,"/",K93)</f>
        <v>0/0</v>
      </c>
    </row>
    <row r="94" spans="3:12" s="80" customFormat="1" ht="12.75" x14ac:dyDescent="0.25">
      <c r="C94" s="74">
        <v>4</v>
      </c>
      <c r="D94" s="75"/>
      <c r="E94" s="216"/>
      <c r="F94" s="217"/>
      <c r="G94" s="76"/>
      <c r="H94" s="76"/>
      <c r="I94" s="77">
        <f t="shared" ref="I94:I105" si="31">+H94-G94</f>
        <v>0</v>
      </c>
      <c r="J94" s="78">
        <f t="shared" si="28"/>
        <v>0</v>
      </c>
      <c r="K94" s="78">
        <f t="shared" si="29"/>
        <v>0</v>
      </c>
      <c r="L94" s="79" t="str">
        <f t="shared" si="30"/>
        <v>0/0</v>
      </c>
    </row>
    <row r="95" spans="3:12" s="80" customFormat="1" ht="12.75" x14ac:dyDescent="0.25">
      <c r="C95" s="74">
        <v>5</v>
      </c>
      <c r="D95" s="75"/>
      <c r="E95" s="216"/>
      <c r="F95" s="217"/>
      <c r="G95" s="76"/>
      <c r="H95" s="76"/>
      <c r="I95" s="77">
        <f t="shared" si="31"/>
        <v>0</v>
      </c>
      <c r="J95" s="78">
        <f t="shared" si="28"/>
        <v>0</v>
      </c>
      <c r="K95" s="78">
        <f t="shared" si="29"/>
        <v>0</v>
      </c>
      <c r="L95" s="79" t="str">
        <f t="shared" si="30"/>
        <v>0/0</v>
      </c>
    </row>
    <row r="96" spans="3:12" s="80" customFormat="1" ht="12.75" x14ac:dyDescent="0.25">
      <c r="C96" s="74">
        <v>6</v>
      </c>
      <c r="D96" s="75"/>
      <c r="E96" s="216"/>
      <c r="F96" s="217"/>
      <c r="G96" s="81"/>
      <c r="H96" s="76"/>
      <c r="I96" s="77">
        <f t="shared" si="31"/>
        <v>0</v>
      </c>
      <c r="J96" s="78">
        <f t="shared" si="28"/>
        <v>0</v>
      </c>
      <c r="K96" s="78">
        <f t="shared" si="29"/>
        <v>0</v>
      </c>
      <c r="L96" s="79" t="str">
        <f t="shared" si="30"/>
        <v>0/0</v>
      </c>
    </row>
    <row r="97" spans="3:12" s="70" customFormat="1" ht="12.75" x14ac:dyDescent="0.2">
      <c r="C97" s="74">
        <v>7</v>
      </c>
      <c r="D97" s="75"/>
      <c r="E97" s="216"/>
      <c r="F97" s="217"/>
      <c r="G97" s="76"/>
      <c r="H97" s="76"/>
      <c r="I97" s="77">
        <f t="shared" si="31"/>
        <v>0</v>
      </c>
      <c r="J97" s="78">
        <f t="shared" si="28"/>
        <v>0</v>
      </c>
      <c r="K97" s="78">
        <f t="shared" si="29"/>
        <v>0</v>
      </c>
      <c r="L97" s="79" t="str">
        <f t="shared" si="30"/>
        <v>0/0</v>
      </c>
    </row>
    <row r="98" spans="3:12" s="70" customFormat="1" ht="12.75" x14ac:dyDescent="0.2">
      <c r="C98" s="74">
        <v>8</v>
      </c>
      <c r="D98" s="75"/>
      <c r="E98" s="216"/>
      <c r="F98" s="217"/>
      <c r="G98" s="81"/>
      <c r="H98" s="81"/>
      <c r="I98" s="77">
        <f t="shared" si="31"/>
        <v>0</v>
      </c>
      <c r="J98" s="78">
        <f t="shared" si="28"/>
        <v>0</v>
      </c>
      <c r="K98" s="78">
        <f t="shared" si="29"/>
        <v>0</v>
      </c>
      <c r="L98" s="79" t="str">
        <f t="shared" si="30"/>
        <v>0/0</v>
      </c>
    </row>
    <row r="99" spans="3:12" s="70" customFormat="1" ht="12.75" x14ac:dyDescent="0.2">
      <c r="C99" s="74">
        <v>9</v>
      </c>
      <c r="D99" s="75"/>
      <c r="E99" s="216"/>
      <c r="F99" s="217"/>
      <c r="G99" s="82"/>
      <c r="H99" s="82"/>
      <c r="I99" s="77">
        <f t="shared" si="31"/>
        <v>0</v>
      </c>
      <c r="J99" s="78">
        <f t="shared" si="28"/>
        <v>0</v>
      </c>
      <c r="K99" s="78">
        <f t="shared" si="29"/>
        <v>0</v>
      </c>
      <c r="L99" s="79" t="str">
        <f t="shared" si="30"/>
        <v>0/0</v>
      </c>
    </row>
    <row r="100" spans="3:12" s="70" customFormat="1" ht="12.75" x14ac:dyDescent="0.2">
      <c r="C100" s="74">
        <v>10</v>
      </c>
      <c r="D100" s="75"/>
      <c r="E100" s="216"/>
      <c r="F100" s="217"/>
      <c r="G100" s="82"/>
      <c r="H100" s="82"/>
      <c r="I100" s="77">
        <f t="shared" si="31"/>
        <v>0</v>
      </c>
      <c r="J100" s="78">
        <f t="shared" si="28"/>
        <v>0</v>
      </c>
      <c r="K100" s="78">
        <f t="shared" si="29"/>
        <v>0</v>
      </c>
      <c r="L100" s="79" t="str">
        <f t="shared" si="30"/>
        <v>0/0</v>
      </c>
    </row>
    <row r="101" spans="3:12" s="70" customFormat="1" ht="12.75" x14ac:dyDescent="0.2">
      <c r="C101" s="74">
        <v>11</v>
      </c>
      <c r="D101" s="75"/>
      <c r="E101" s="216"/>
      <c r="F101" s="217"/>
      <c r="G101" s="82"/>
      <c r="H101" s="82"/>
      <c r="I101" s="77">
        <f t="shared" si="31"/>
        <v>0</v>
      </c>
      <c r="J101" s="78">
        <f t="shared" si="28"/>
        <v>0</v>
      </c>
      <c r="K101" s="78">
        <f t="shared" si="29"/>
        <v>0</v>
      </c>
      <c r="L101" s="79" t="str">
        <f t="shared" si="30"/>
        <v>0/0</v>
      </c>
    </row>
    <row r="102" spans="3:12" s="70" customFormat="1" ht="12.75" x14ac:dyDescent="0.2">
      <c r="C102" s="74">
        <v>12</v>
      </c>
      <c r="D102" s="75"/>
      <c r="E102" s="216"/>
      <c r="F102" s="217"/>
      <c r="G102" s="82"/>
      <c r="H102" s="82"/>
      <c r="I102" s="77">
        <f t="shared" si="31"/>
        <v>0</v>
      </c>
      <c r="J102" s="78">
        <f t="shared" si="28"/>
        <v>0</v>
      </c>
      <c r="K102" s="78">
        <f t="shared" si="29"/>
        <v>0</v>
      </c>
      <c r="L102" s="79" t="str">
        <f t="shared" si="30"/>
        <v>0/0</v>
      </c>
    </row>
    <row r="103" spans="3:12" s="70" customFormat="1" ht="12.75" x14ac:dyDescent="0.2">
      <c r="C103" s="74">
        <v>13</v>
      </c>
      <c r="D103" s="75"/>
      <c r="E103" s="216"/>
      <c r="F103" s="217"/>
      <c r="G103" s="82"/>
      <c r="H103" s="82"/>
      <c r="I103" s="77">
        <f t="shared" si="31"/>
        <v>0</v>
      </c>
      <c r="J103" s="78">
        <f t="shared" si="28"/>
        <v>0</v>
      </c>
      <c r="K103" s="78">
        <f t="shared" si="29"/>
        <v>0</v>
      </c>
      <c r="L103" s="79" t="str">
        <f t="shared" si="30"/>
        <v>0/0</v>
      </c>
    </row>
    <row r="104" spans="3:12" x14ac:dyDescent="0.25">
      <c r="C104" s="74">
        <v>14</v>
      </c>
      <c r="D104" s="75"/>
      <c r="E104" s="216"/>
      <c r="F104" s="217"/>
      <c r="G104" s="82"/>
      <c r="H104" s="82"/>
      <c r="I104" s="77">
        <f t="shared" si="31"/>
        <v>0</v>
      </c>
      <c r="J104" s="78">
        <f t="shared" si="28"/>
        <v>0</v>
      </c>
      <c r="K104" s="78">
        <f t="shared" si="29"/>
        <v>0</v>
      </c>
      <c r="L104" s="79" t="str">
        <f t="shared" si="30"/>
        <v>0/0</v>
      </c>
    </row>
    <row r="105" spans="3:12" ht="15.75" thickBot="1" x14ac:dyDescent="0.3">
      <c r="C105" s="90">
        <v>15</v>
      </c>
      <c r="D105" s="75"/>
      <c r="E105" s="216"/>
      <c r="F105" s="217"/>
      <c r="G105" s="91"/>
      <c r="H105" s="91"/>
      <c r="I105" s="92">
        <f t="shared" si="31"/>
        <v>0</v>
      </c>
      <c r="J105" s="93">
        <f t="shared" si="28"/>
        <v>0</v>
      </c>
      <c r="K105" s="93">
        <f t="shared" si="29"/>
        <v>0</v>
      </c>
      <c r="L105" s="94" t="str">
        <f t="shared" si="30"/>
        <v>0/0</v>
      </c>
    </row>
    <row r="106" spans="3:12" ht="15.75" thickBot="1" x14ac:dyDescent="0.3">
      <c r="C106" s="166" t="s">
        <v>103</v>
      </c>
      <c r="D106" s="167"/>
      <c r="E106" s="167"/>
      <c r="F106" s="167"/>
      <c r="G106" s="167"/>
      <c r="H106" s="168"/>
      <c r="I106" s="84">
        <f>+SUM(I91:I104)</f>
        <v>0</v>
      </c>
      <c r="J106" s="85">
        <f>INT(I106/365)</f>
        <v>0</v>
      </c>
      <c r="K106" s="86">
        <f>INT(MOD(I106,365)/30)</f>
        <v>0</v>
      </c>
      <c r="L106" s="87" t="str">
        <f>+CONCATENATE(J106,"/",K106)</f>
        <v>0/0</v>
      </c>
    </row>
    <row r="107" spans="3:12" x14ac:dyDescent="0.25">
      <c r="C107" s="70"/>
      <c r="D107" s="70"/>
      <c r="E107" s="70"/>
      <c r="F107" s="70"/>
      <c r="G107" s="70"/>
      <c r="H107" s="70"/>
      <c r="I107" s="88"/>
      <c r="J107" s="89" t="str">
        <f>+CONCATENATE(C106," - ",J106," años, ",K106," meses")</f>
        <v>Total - 0 años, 0 meses</v>
      </c>
      <c r="K107" s="88"/>
      <c r="L107" s="88"/>
    </row>
    <row r="108" spans="3:12" ht="15.75" thickBot="1" x14ac:dyDescent="0.3"/>
    <row r="109" spans="3:12" ht="18.75" x14ac:dyDescent="0.4">
      <c r="C109" s="163" t="s">
        <v>155</v>
      </c>
      <c r="D109" s="164"/>
      <c r="E109" s="164"/>
      <c r="F109" s="164"/>
      <c r="G109" s="164"/>
      <c r="H109" s="164"/>
      <c r="I109" s="164"/>
      <c r="J109" s="164"/>
      <c r="K109" s="164"/>
      <c r="L109" s="165"/>
    </row>
    <row r="110" spans="3:12" x14ac:dyDescent="0.25">
      <c r="C110" s="71" t="s">
        <v>5</v>
      </c>
      <c r="D110" s="72" t="s">
        <v>102</v>
      </c>
      <c r="E110" s="212" t="s">
        <v>106</v>
      </c>
      <c r="F110" s="213"/>
      <c r="G110" s="72" t="s">
        <v>104</v>
      </c>
      <c r="H110" s="72" t="s">
        <v>105</v>
      </c>
      <c r="I110" s="72" t="s">
        <v>139</v>
      </c>
      <c r="J110" s="72" t="s">
        <v>140</v>
      </c>
      <c r="K110" s="72" t="s">
        <v>141</v>
      </c>
      <c r="L110" s="73" t="s">
        <v>142</v>
      </c>
    </row>
    <row r="111" spans="3:12" x14ac:dyDescent="0.25">
      <c r="C111" s="74">
        <v>1</v>
      </c>
      <c r="D111" s="75"/>
      <c r="E111" s="216"/>
      <c r="F111" s="217"/>
      <c r="G111" s="76"/>
      <c r="H111" s="76"/>
      <c r="I111" s="77">
        <f>+H111-G111</f>
        <v>0</v>
      </c>
      <c r="J111" s="78">
        <f>INT(I111/365)</f>
        <v>0</v>
      </c>
      <c r="K111" s="78">
        <f>INT(MOD(I111,365)/30)</f>
        <v>0</v>
      </c>
      <c r="L111" s="79" t="str">
        <f>+CONCATENATE(J111,"/",K111)</f>
        <v>0/0</v>
      </c>
    </row>
    <row r="112" spans="3:12" x14ac:dyDescent="0.25">
      <c r="C112" s="74">
        <v>2</v>
      </c>
      <c r="D112" s="75"/>
      <c r="E112" s="216"/>
      <c r="F112" s="217"/>
      <c r="G112" s="76"/>
      <c r="H112" s="76"/>
      <c r="I112" s="77">
        <f>+H112-G112</f>
        <v>0</v>
      </c>
      <c r="J112" s="78">
        <f>INT(I112/365)</f>
        <v>0</v>
      </c>
      <c r="K112" s="78">
        <f>INT(MOD(I112,365)/30)</f>
        <v>0</v>
      </c>
      <c r="L112" s="79" t="str">
        <f>+CONCATENATE(J112,"/",K112)</f>
        <v>0/0</v>
      </c>
    </row>
    <row r="113" spans="3:12" x14ac:dyDescent="0.25">
      <c r="C113" s="74">
        <v>3</v>
      </c>
      <c r="D113" s="75"/>
      <c r="E113" s="216"/>
      <c r="F113" s="217"/>
      <c r="G113" s="81"/>
      <c r="H113" s="81"/>
      <c r="I113" s="77">
        <f>+H113-G113</f>
        <v>0</v>
      </c>
      <c r="J113" s="78">
        <f t="shared" ref="J113:J125" si="32">INT(I113/365)</f>
        <v>0</v>
      </c>
      <c r="K113" s="78">
        <f t="shared" ref="K113:K125" si="33">INT(MOD(I113,365)/30)</f>
        <v>0</v>
      </c>
      <c r="L113" s="79" t="str">
        <f t="shared" ref="L113:L125" si="34">+CONCATENATE(J113,"/",K113)</f>
        <v>0/0</v>
      </c>
    </row>
    <row r="114" spans="3:12" x14ac:dyDescent="0.25">
      <c r="C114" s="74">
        <v>4</v>
      </c>
      <c r="D114" s="75"/>
      <c r="E114" s="216"/>
      <c r="F114" s="217"/>
      <c r="G114" s="76"/>
      <c r="H114" s="76"/>
      <c r="I114" s="77">
        <f t="shared" ref="I114:I125" si="35">+H114-G114</f>
        <v>0</v>
      </c>
      <c r="J114" s="78">
        <f t="shared" si="32"/>
        <v>0</v>
      </c>
      <c r="K114" s="78">
        <f t="shared" si="33"/>
        <v>0</v>
      </c>
      <c r="L114" s="79" t="str">
        <f t="shared" si="34"/>
        <v>0/0</v>
      </c>
    </row>
    <row r="115" spans="3:12" x14ac:dyDescent="0.25">
      <c r="C115" s="74">
        <v>5</v>
      </c>
      <c r="D115" s="75"/>
      <c r="E115" s="216"/>
      <c r="F115" s="217"/>
      <c r="G115" s="76"/>
      <c r="H115" s="76"/>
      <c r="I115" s="77">
        <f t="shared" si="35"/>
        <v>0</v>
      </c>
      <c r="J115" s="78">
        <f t="shared" si="32"/>
        <v>0</v>
      </c>
      <c r="K115" s="78">
        <f t="shared" si="33"/>
        <v>0</v>
      </c>
      <c r="L115" s="79" t="str">
        <f t="shared" si="34"/>
        <v>0/0</v>
      </c>
    </row>
    <row r="116" spans="3:12" x14ac:dyDescent="0.25">
      <c r="C116" s="74">
        <v>6</v>
      </c>
      <c r="D116" s="75"/>
      <c r="E116" s="216"/>
      <c r="F116" s="217"/>
      <c r="G116" s="81"/>
      <c r="H116" s="76"/>
      <c r="I116" s="77">
        <f t="shared" si="35"/>
        <v>0</v>
      </c>
      <c r="J116" s="78">
        <f t="shared" si="32"/>
        <v>0</v>
      </c>
      <c r="K116" s="78">
        <f t="shared" si="33"/>
        <v>0</v>
      </c>
      <c r="L116" s="79" t="str">
        <f t="shared" si="34"/>
        <v>0/0</v>
      </c>
    </row>
    <row r="117" spans="3:12" x14ac:dyDescent="0.25">
      <c r="C117" s="74">
        <v>7</v>
      </c>
      <c r="D117" s="75"/>
      <c r="E117" s="216"/>
      <c r="F117" s="217"/>
      <c r="G117" s="76"/>
      <c r="H117" s="76"/>
      <c r="I117" s="77">
        <f t="shared" si="35"/>
        <v>0</v>
      </c>
      <c r="J117" s="78">
        <f t="shared" si="32"/>
        <v>0</v>
      </c>
      <c r="K117" s="78">
        <f t="shared" si="33"/>
        <v>0</v>
      </c>
      <c r="L117" s="79" t="str">
        <f t="shared" si="34"/>
        <v>0/0</v>
      </c>
    </row>
    <row r="118" spans="3:12" x14ac:dyDescent="0.25">
      <c r="C118" s="74">
        <v>8</v>
      </c>
      <c r="D118" s="75"/>
      <c r="E118" s="216"/>
      <c r="F118" s="217"/>
      <c r="G118" s="81"/>
      <c r="H118" s="81"/>
      <c r="I118" s="77">
        <f t="shared" si="35"/>
        <v>0</v>
      </c>
      <c r="J118" s="78">
        <f t="shared" si="32"/>
        <v>0</v>
      </c>
      <c r="K118" s="78">
        <f t="shared" si="33"/>
        <v>0</v>
      </c>
      <c r="L118" s="79" t="str">
        <f t="shared" si="34"/>
        <v>0/0</v>
      </c>
    </row>
    <row r="119" spans="3:12" x14ac:dyDescent="0.25">
      <c r="C119" s="74">
        <v>9</v>
      </c>
      <c r="D119" s="75"/>
      <c r="E119" s="216"/>
      <c r="F119" s="217"/>
      <c r="G119" s="82"/>
      <c r="H119" s="82"/>
      <c r="I119" s="77">
        <f t="shared" si="35"/>
        <v>0</v>
      </c>
      <c r="J119" s="78">
        <f t="shared" si="32"/>
        <v>0</v>
      </c>
      <c r="K119" s="78">
        <f t="shared" si="33"/>
        <v>0</v>
      </c>
      <c r="L119" s="79" t="str">
        <f t="shared" si="34"/>
        <v>0/0</v>
      </c>
    </row>
    <row r="120" spans="3:12" x14ac:dyDescent="0.25">
      <c r="C120" s="74">
        <v>10</v>
      </c>
      <c r="D120" s="75"/>
      <c r="E120" s="216"/>
      <c r="F120" s="217"/>
      <c r="G120" s="82"/>
      <c r="H120" s="82"/>
      <c r="I120" s="77">
        <f t="shared" si="35"/>
        <v>0</v>
      </c>
      <c r="J120" s="78">
        <f t="shared" si="32"/>
        <v>0</v>
      </c>
      <c r="K120" s="78">
        <f t="shared" si="33"/>
        <v>0</v>
      </c>
      <c r="L120" s="79" t="str">
        <f t="shared" si="34"/>
        <v>0/0</v>
      </c>
    </row>
    <row r="121" spans="3:12" x14ac:dyDescent="0.25">
      <c r="C121" s="74">
        <v>11</v>
      </c>
      <c r="D121" s="75"/>
      <c r="E121" s="216"/>
      <c r="F121" s="217"/>
      <c r="G121" s="82"/>
      <c r="H121" s="82"/>
      <c r="I121" s="77">
        <f t="shared" si="35"/>
        <v>0</v>
      </c>
      <c r="J121" s="78">
        <f t="shared" si="32"/>
        <v>0</v>
      </c>
      <c r="K121" s="78">
        <f t="shared" si="33"/>
        <v>0</v>
      </c>
      <c r="L121" s="79" t="str">
        <f t="shared" si="34"/>
        <v>0/0</v>
      </c>
    </row>
    <row r="122" spans="3:12" x14ac:dyDescent="0.25">
      <c r="C122" s="74">
        <v>12</v>
      </c>
      <c r="D122" s="75"/>
      <c r="E122" s="216"/>
      <c r="F122" s="217"/>
      <c r="G122" s="82"/>
      <c r="H122" s="82"/>
      <c r="I122" s="77">
        <f t="shared" si="35"/>
        <v>0</v>
      </c>
      <c r="J122" s="78">
        <f t="shared" si="32"/>
        <v>0</v>
      </c>
      <c r="K122" s="78">
        <f t="shared" si="33"/>
        <v>0</v>
      </c>
      <c r="L122" s="79" t="str">
        <f t="shared" si="34"/>
        <v>0/0</v>
      </c>
    </row>
    <row r="123" spans="3:12" x14ac:dyDescent="0.25">
      <c r="C123" s="74">
        <v>13</v>
      </c>
      <c r="D123" s="75"/>
      <c r="E123" s="216"/>
      <c r="F123" s="217"/>
      <c r="G123" s="82"/>
      <c r="H123" s="82"/>
      <c r="I123" s="77">
        <f t="shared" si="35"/>
        <v>0</v>
      </c>
      <c r="J123" s="78">
        <f t="shared" si="32"/>
        <v>0</v>
      </c>
      <c r="K123" s="78">
        <f t="shared" si="33"/>
        <v>0</v>
      </c>
      <c r="L123" s="79" t="str">
        <f t="shared" si="34"/>
        <v>0/0</v>
      </c>
    </row>
    <row r="124" spans="3:12" x14ac:dyDescent="0.25">
      <c r="C124" s="74">
        <v>14</v>
      </c>
      <c r="D124" s="75"/>
      <c r="E124" s="216"/>
      <c r="F124" s="217"/>
      <c r="G124" s="82"/>
      <c r="H124" s="82"/>
      <c r="I124" s="77">
        <f t="shared" si="35"/>
        <v>0</v>
      </c>
      <c r="J124" s="78">
        <f t="shared" si="32"/>
        <v>0</v>
      </c>
      <c r="K124" s="78">
        <f t="shared" si="33"/>
        <v>0</v>
      </c>
      <c r="L124" s="79" t="str">
        <f t="shared" si="34"/>
        <v>0/0</v>
      </c>
    </row>
    <row r="125" spans="3:12" ht="15.75" thickBot="1" x14ac:dyDescent="0.3">
      <c r="C125" s="90">
        <v>15</v>
      </c>
      <c r="D125" s="75"/>
      <c r="E125" s="216"/>
      <c r="F125" s="217"/>
      <c r="G125" s="91"/>
      <c r="H125" s="91"/>
      <c r="I125" s="92">
        <f t="shared" si="35"/>
        <v>0</v>
      </c>
      <c r="J125" s="93">
        <f t="shared" si="32"/>
        <v>0</v>
      </c>
      <c r="K125" s="93">
        <f t="shared" si="33"/>
        <v>0</v>
      </c>
      <c r="L125" s="94" t="str">
        <f t="shared" si="34"/>
        <v>0/0</v>
      </c>
    </row>
    <row r="126" spans="3:12" ht="15.75" thickBot="1" x14ac:dyDescent="0.3">
      <c r="C126" s="166" t="s">
        <v>103</v>
      </c>
      <c r="D126" s="167"/>
      <c r="E126" s="167"/>
      <c r="F126" s="167"/>
      <c r="G126" s="167"/>
      <c r="H126" s="168"/>
      <c r="I126" s="84">
        <f>+SUM(I111:I124)</f>
        <v>0</v>
      </c>
      <c r="J126" s="85">
        <f>INT(I126/365)</f>
        <v>0</v>
      </c>
      <c r="K126" s="86">
        <f>INT(MOD(I126,365)/30)</f>
        <v>0</v>
      </c>
      <c r="L126" s="87" t="str">
        <f>+CONCATENATE(J126,"/",K126)</f>
        <v>0/0</v>
      </c>
    </row>
    <row r="127" spans="3:12" x14ac:dyDescent="0.25">
      <c r="C127" s="70"/>
      <c r="D127" s="70"/>
      <c r="E127" s="70"/>
      <c r="F127" s="70"/>
      <c r="G127" s="70"/>
      <c r="H127" s="70"/>
      <c r="I127" s="88"/>
      <c r="J127" s="89" t="str">
        <f>+CONCATENATE(C126," - ",J126," años, ",K126," meses")</f>
        <v>Total - 0 años, 0 meses</v>
      </c>
      <c r="K127" s="88"/>
      <c r="L127" s="88"/>
    </row>
  </sheetData>
  <mergeCells count="130"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C126:H126"/>
    <mergeCell ref="C109:L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04:F104"/>
    <mergeCell ref="E105:F105"/>
    <mergeCell ref="C106:H106"/>
    <mergeCell ref="C88:L88"/>
    <mergeCell ref="E54:F54"/>
    <mergeCell ref="E55:F55"/>
    <mergeCell ref="E56:F56"/>
    <mergeCell ref="E57:F57"/>
    <mergeCell ref="E58:F58"/>
    <mergeCell ref="E99:F99"/>
    <mergeCell ref="E100:F100"/>
    <mergeCell ref="E101:F101"/>
    <mergeCell ref="E102:F102"/>
    <mergeCell ref="E103:F103"/>
    <mergeCell ref="E94:F94"/>
    <mergeCell ref="E95:F95"/>
    <mergeCell ref="E96:F96"/>
    <mergeCell ref="E97:F97"/>
    <mergeCell ref="E98:F98"/>
    <mergeCell ref="C89:L89"/>
    <mergeCell ref="E90:F90"/>
    <mergeCell ref="E91:F91"/>
    <mergeCell ref="E92:F92"/>
    <mergeCell ref="E93:F93"/>
    <mergeCell ref="E85:F85"/>
    <mergeCell ref="E70:F70"/>
    <mergeCell ref="F42:L42"/>
    <mergeCell ref="C42:D42"/>
    <mergeCell ref="E80:F80"/>
    <mergeCell ref="E81:F81"/>
    <mergeCell ref="E82:F82"/>
    <mergeCell ref="E83:F83"/>
    <mergeCell ref="E84:F84"/>
    <mergeCell ref="E75:F75"/>
    <mergeCell ref="E76:F76"/>
    <mergeCell ref="E77:F77"/>
    <mergeCell ref="E78:F78"/>
    <mergeCell ref="E79:F79"/>
    <mergeCell ref="E64:F64"/>
    <mergeCell ref="E71:F71"/>
    <mergeCell ref="E72:F72"/>
    <mergeCell ref="E73:F73"/>
    <mergeCell ref="E74:F74"/>
    <mergeCell ref="E59:F59"/>
    <mergeCell ref="E60:F60"/>
    <mergeCell ref="E61:F61"/>
    <mergeCell ref="E62:F62"/>
    <mergeCell ref="E63:F63"/>
    <mergeCell ref="E49:F49"/>
    <mergeCell ref="E50:F50"/>
    <mergeCell ref="E51:F51"/>
    <mergeCell ref="E52:F52"/>
    <mergeCell ref="E53:F53"/>
    <mergeCell ref="E44:F44"/>
    <mergeCell ref="E45:F45"/>
    <mergeCell ref="E46:F46"/>
    <mergeCell ref="E47:F47"/>
    <mergeCell ref="E48:F48"/>
    <mergeCell ref="F18:L18"/>
    <mergeCell ref="C18:D18"/>
    <mergeCell ref="C26:D26"/>
    <mergeCell ref="C27:D27"/>
    <mergeCell ref="C28:D29"/>
    <mergeCell ref="C30:D32"/>
    <mergeCell ref="C13:D13"/>
    <mergeCell ref="C14:D14"/>
    <mergeCell ref="C15:D15"/>
    <mergeCell ref="C16:D16"/>
    <mergeCell ref="C17:D17"/>
    <mergeCell ref="C21:L23"/>
    <mergeCell ref="F9:L9"/>
    <mergeCell ref="F10:L10"/>
    <mergeCell ref="F11:L11"/>
    <mergeCell ref="F12:L12"/>
    <mergeCell ref="F13:L13"/>
    <mergeCell ref="F14:L14"/>
    <mergeCell ref="F15:L15"/>
    <mergeCell ref="F16:L16"/>
    <mergeCell ref="F17:L17"/>
    <mergeCell ref="G37:I37"/>
    <mergeCell ref="G38:I38"/>
    <mergeCell ref="C33:D40"/>
    <mergeCell ref="G30:I30"/>
    <mergeCell ref="G31:I31"/>
    <mergeCell ref="G32:I32"/>
    <mergeCell ref="G39:I39"/>
    <mergeCell ref="G40:I40"/>
    <mergeCell ref="G28:I28"/>
    <mergeCell ref="C43:L43"/>
    <mergeCell ref="C68:L68"/>
    <mergeCell ref="C86:H86"/>
    <mergeCell ref="C2:L2"/>
    <mergeCell ref="C4:D4"/>
    <mergeCell ref="C6:D6"/>
    <mergeCell ref="C5:D5"/>
    <mergeCell ref="F4:L4"/>
    <mergeCell ref="F5:L5"/>
    <mergeCell ref="F6:L6"/>
    <mergeCell ref="C65:H65"/>
    <mergeCell ref="G26:I26"/>
    <mergeCell ref="J26:L26"/>
    <mergeCell ref="G27:I27"/>
    <mergeCell ref="G29:I29"/>
    <mergeCell ref="C9:D9"/>
    <mergeCell ref="C10:D10"/>
    <mergeCell ref="C11:D11"/>
    <mergeCell ref="C12:D12"/>
    <mergeCell ref="G41:I41"/>
    <mergeCell ref="G33:I33"/>
    <mergeCell ref="G34:I34"/>
    <mergeCell ref="G35:I35"/>
    <mergeCell ref="G36:I36"/>
  </mergeCells>
  <printOptions horizontalCentered="1"/>
  <pageMargins left="0.23622047244094491" right="0.23622047244094491" top="0.74803149606299213" bottom="0.35433070866141736" header="0.31496062992125984" footer="0.11811023622047245"/>
  <pageSetup paperSize="9" scale="60" orientation="portrait" horizontalDpi="1200" verticalDpi="1200" r:id="rId1"/>
  <rowBreaks count="2" manualBreakCount="2">
    <brk id="54" min="1" max="12" man="1"/>
    <brk id="87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Evaluacion BID</vt:lpstr>
      <vt:lpstr>Hoja1</vt:lpstr>
      <vt:lpstr>Evaluación</vt:lpstr>
      <vt:lpstr>Eva 11.02.2014</vt:lpstr>
      <vt:lpstr>FORMATO CV</vt:lpstr>
      <vt:lpstr>'FORMATO CV'!Área_de_impresión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PMSAJ</dc:creator>
  <cp:lastModifiedBy>Especialista en Adquisiciones</cp:lastModifiedBy>
  <cp:revision/>
  <cp:lastPrinted>2019-10-24T23:10:15Z</cp:lastPrinted>
  <dcterms:created xsi:type="dcterms:W3CDTF">2013-03-20T21:37:51Z</dcterms:created>
  <dcterms:modified xsi:type="dcterms:W3CDTF">2021-01-14T15:24:11Z</dcterms:modified>
</cp:coreProperties>
</file>